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mplates,Forms\"/>
    </mc:Choice>
  </mc:AlternateContent>
  <xr:revisionPtr revIDLastSave="0" documentId="13_ncr:1_{88E14127-1176-4453-9E59-4E5317DF6430}" xr6:coauthVersionLast="47" xr6:coauthVersionMax="47" xr10:uidLastSave="{00000000-0000-0000-0000-000000000000}"/>
  <bookViews>
    <workbookView xWindow="-28920" yWindow="-150" windowWidth="29040" windowHeight="17640" firstSheet="14" activeTab="20" xr2:uid="{00000000-000D-0000-FFFF-FFFF00000000}"/>
  </bookViews>
  <sheets>
    <sheet name="Example" sheetId="15" r:id="rId1"/>
    <sheet name="Income Statement" sheetId="22" r:id="rId2"/>
    <sheet name="YE totals" sheetId="2" r:id="rId3"/>
    <sheet name="Month 1" sheetId="13" r:id="rId4"/>
    <sheet name="Month 2" sheetId="14" r:id="rId5"/>
    <sheet name="Month 3" sheetId="3" r:id="rId6"/>
    <sheet name="Month 4" sheetId="4" r:id="rId7"/>
    <sheet name="Month 5" sheetId="5" r:id="rId8"/>
    <sheet name="Month 6" sheetId="6" r:id="rId9"/>
    <sheet name="Month 7" sheetId="7" r:id="rId10"/>
    <sheet name="Month 8" sheetId="8" r:id="rId11"/>
    <sheet name="Month 9" sheetId="9" r:id="rId12"/>
    <sheet name="Month 10" sheetId="10" r:id="rId13"/>
    <sheet name="Month 11" sheetId="11" r:id="rId14"/>
    <sheet name="Month 12" sheetId="12" r:id="rId15"/>
    <sheet name="ExpenseClaim" sheetId="16" r:id="rId16"/>
    <sheet name="Use of Home" sheetId="17" r:id="rId17"/>
    <sheet name="Equipment &gt;$500" sheetId="18" r:id="rId18"/>
    <sheet name="Mileage Log - per km" sheetId="19" r:id="rId19"/>
    <sheet name="Mileage Log - Detailed" sheetId="20" r:id="rId20"/>
    <sheet name="Monthly Auto Expenses Detailed" sheetId="21" r:id="rId21"/>
  </sheets>
  <definedNames>
    <definedName name="_xlnm.Print_Area" localSheetId="0">Example!$A$1:$AN$20</definedName>
    <definedName name="_xlnm.Print_Area" localSheetId="2">'YE totals'!$B$1:$AH$30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4" i="12" l="1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29" i="7"/>
  <c r="AH30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7" i="10" l="1"/>
  <c r="AH22" i="6"/>
  <c r="AH21" i="6"/>
  <c r="AH20" i="6"/>
  <c r="D32" i="12" l="1"/>
  <c r="E32" i="12"/>
  <c r="F32" i="12"/>
  <c r="G32" i="12"/>
  <c r="H32" i="12"/>
  <c r="I32" i="12"/>
  <c r="J32" i="12"/>
  <c r="J20" i="2" s="1"/>
  <c r="K32" i="12"/>
  <c r="L32" i="12"/>
  <c r="M32" i="12"/>
  <c r="N32" i="12"/>
  <c r="O32" i="12"/>
  <c r="P32" i="12"/>
  <c r="Q32" i="12"/>
  <c r="R32" i="12"/>
  <c r="R20" i="2" s="1"/>
  <c r="S32" i="12"/>
  <c r="T32" i="12"/>
  <c r="U32" i="12"/>
  <c r="V32" i="12"/>
  <c r="W32" i="12"/>
  <c r="X32" i="12"/>
  <c r="Y32" i="12"/>
  <c r="Z32" i="12"/>
  <c r="Z20" i="2" s="1"/>
  <c r="AA32" i="12"/>
  <c r="AB32" i="12"/>
  <c r="AC32" i="12"/>
  <c r="AD32" i="12"/>
  <c r="AE32" i="12"/>
  <c r="AF32" i="12"/>
  <c r="AG32" i="12"/>
  <c r="D32" i="11"/>
  <c r="E32" i="11"/>
  <c r="F32" i="11"/>
  <c r="G32" i="11"/>
  <c r="H32" i="11"/>
  <c r="I32" i="11"/>
  <c r="J32" i="11"/>
  <c r="K32" i="11"/>
  <c r="K19" i="2" s="1"/>
  <c r="L32" i="11"/>
  <c r="M32" i="11"/>
  <c r="N32" i="11"/>
  <c r="O32" i="11"/>
  <c r="P32" i="11"/>
  <c r="Q32" i="11"/>
  <c r="R32" i="11"/>
  <c r="R19" i="2" s="1"/>
  <c r="S32" i="11"/>
  <c r="S19" i="2" s="1"/>
  <c r="T32" i="11"/>
  <c r="U32" i="11"/>
  <c r="V32" i="11"/>
  <c r="W32" i="11"/>
  <c r="X32" i="11"/>
  <c r="Y32" i="11"/>
  <c r="Z32" i="11"/>
  <c r="Z19" i="2" s="1"/>
  <c r="AA32" i="11"/>
  <c r="AA19" i="2" s="1"/>
  <c r="AB32" i="11"/>
  <c r="AC32" i="11"/>
  <c r="AD32" i="11"/>
  <c r="AE32" i="11"/>
  <c r="AF32" i="11"/>
  <c r="AG32" i="11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G18" i="2" s="1"/>
  <c r="D32" i="9"/>
  <c r="D16" i="2" s="1"/>
  <c r="E32" i="9"/>
  <c r="E16" i="2" s="1"/>
  <c r="F32" i="9"/>
  <c r="G32" i="9"/>
  <c r="H32" i="9"/>
  <c r="H16" i="2" s="1"/>
  <c r="I32" i="9"/>
  <c r="J32" i="9"/>
  <c r="K32" i="9"/>
  <c r="L32" i="9"/>
  <c r="M32" i="9"/>
  <c r="N32" i="9"/>
  <c r="O32" i="9"/>
  <c r="O16" i="2" s="1"/>
  <c r="P32" i="9"/>
  <c r="P16" i="2" s="1"/>
  <c r="Q32" i="9"/>
  <c r="R32" i="9"/>
  <c r="S32" i="9"/>
  <c r="T32" i="9"/>
  <c r="U32" i="9"/>
  <c r="U16" i="2" s="1"/>
  <c r="V32" i="9"/>
  <c r="W32" i="9"/>
  <c r="W16" i="2" s="1"/>
  <c r="X32" i="9"/>
  <c r="X16" i="2" s="1"/>
  <c r="Y32" i="9"/>
  <c r="Z32" i="9"/>
  <c r="AA32" i="9"/>
  <c r="AB32" i="9"/>
  <c r="AC32" i="9"/>
  <c r="AC16" i="2" s="1"/>
  <c r="AD32" i="9"/>
  <c r="AE32" i="9"/>
  <c r="AE16" i="2" s="1"/>
  <c r="AF32" i="9"/>
  <c r="AG32" i="9"/>
  <c r="D32" i="8"/>
  <c r="E32" i="8"/>
  <c r="E15" i="2" s="1"/>
  <c r="F32" i="8"/>
  <c r="G32" i="8"/>
  <c r="H32" i="8"/>
  <c r="H15" i="2" s="1"/>
  <c r="I32" i="8"/>
  <c r="J32" i="8"/>
  <c r="K32" i="8"/>
  <c r="K15" i="2" s="1"/>
  <c r="L32" i="8"/>
  <c r="M32" i="8"/>
  <c r="N32" i="8"/>
  <c r="N15" i="2" s="1"/>
  <c r="O32" i="8"/>
  <c r="O15" i="2" s="1"/>
  <c r="P32" i="8"/>
  <c r="P15" i="2" s="1"/>
  <c r="Q32" i="8"/>
  <c r="R32" i="8"/>
  <c r="S32" i="8"/>
  <c r="S15" i="2" s="1"/>
  <c r="T32" i="8"/>
  <c r="U32" i="8"/>
  <c r="U15" i="2" s="1"/>
  <c r="V32" i="8"/>
  <c r="V15" i="2" s="1"/>
  <c r="W32" i="8"/>
  <c r="W15" i="2" s="1"/>
  <c r="X32" i="8"/>
  <c r="X15" i="2" s="1"/>
  <c r="Y32" i="8"/>
  <c r="Z32" i="8"/>
  <c r="AA32" i="8"/>
  <c r="AA15" i="2" s="1"/>
  <c r="AB32" i="8"/>
  <c r="AC32" i="8"/>
  <c r="AC15" i="2" s="1"/>
  <c r="AD32" i="8"/>
  <c r="AD15" i="2" s="1"/>
  <c r="AE32" i="8"/>
  <c r="AF32" i="8"/>
  <c r="AG32" i="8"/>
  <c r="D32" i="7"/>
  <c r="E32" i="7"/>
  <c r="F32" i="7"/>
  <c r="G32" i="7"/>
  <c r="H32" i="7"/>
  <c r="I32" i="7"/>
  <c r="J32" i="7"/>
  <c r="J14" i="2" s="1"/>
  <c r="K32" i="7"/>
  <c r="L32" i="7"/>
  <c r="L14" i="2" s="1"/>
  <c r="M32" i="7"/>
  <c r="N32" i="7"/>
  <c r="N14" i="2" s="1"/>
  <c r="O32" i="7"/>
  <c r="O14" i="2" s="1"/>
  <c r="P32" i="7"/>
  <c r="P14" i="2" s="1"/>
  <c r="Q32" i="7"/>
  <c r="R32" i="7"/>
  <c r="R14" i="2" s="1"/>
  <c r="S32" i="7"/>
  <c r="T32" i="7"/>
  <c r="T14" i="2" s="1"/>
  <c r="U32" i="7"/>
  <c r="V32" i="7"/>
  <c r="W32" i="7"/>
  <c r="W14" i="2" s="1"/>
  <c r="X32" i="7"/>
  <c r="X14" i="2" s="1"/>
  <c r="Y32" i="7"/>
  <c r="Z32" i="7"/>
  <c r="Z14" i="2" s="1"/>
  <c r="AA32" i="7"/>
  <c r="AB32" i="7"/>
  <c r="AB14" i="2" s="1"/>
  <c r="AC32" i="7"/>
  <c r="AD32" i="7"/>
  <c r="AD14" i="2" s="1"/>
  <c r="AE32" i="7"/>
  <c r="AE14" i="2" s="1"/>
  <c r="AF32" i="7"/>
  <c r="AF14" i="2" s="1"/>
  <c r="AG32" i="7"/>
  <c r="D32" i="6"/>
  <c r="D12" i="2" s="1"/>
  <c r="E32" i="6"/>
  <c r="E12" i="2" s="1"/>
  <c r="F32" i="6"/>
  <c r="G32" i="6"/>
  <c r="H32" i="6"/>
  <c r="I32" i="6"/>
  <c r="I12" i="2" s="1"/>
  <c r="J32" i="6"/>
  <c r="J12" i="2" s="1"/>
  <c r="K32" i="6"/>
  <c r="L32" i="6"/>
  <c r="L12" i="2" s="1"/>
  <c r="M32" i="6"/>
  <c r="M12" i="2" s="1"/>
  <c r="N32" i="6"/>
  <c r="O32" i="6"/>
  <c r="O12" i="2" s="1"/>
  <c r="P32" i="6"/>
  <c r="Q32" i="6"/>
  <c r="Q12" i="2" s="1"/>
  <c r="R32" i="6"/>
  <c r="R12" i="2" s="1"/>
  <c r="S32" i="6"/>
  <c r="T32" i="6"/>
  <c r="T12" i="2" s="1"/>
  <c r="U32" i="6"/>
  <c r="U12" i="2" s="1"/>
  <c r="V32" i="6"/>
  <c r="W32" i="6"/>
  <c r="W12" i="2" s="1"/>
  <c r="X32" i="6"/>
  <c r="Y32" i="6"/>
  <c r="Z32" i="6"/>
  <c r="Z12" i="2" s="1"/>
  <c r="AA32" i="6"/>
  <c r="AB32" i="6"/>
  <c r="AC32" i="6"/>
  <c r="AC12" i="2" s="1"/>
  <c r="AD32" i="6"/>
  <c r="AE32" i="6"/>
  <c r="AF32" i="6"/>
  <c r="AG32" i="6"/>
  <c r="AG12" i="2" s="1"/>
  <c r="D32" i="5"/>
  <c r="E32" i="5"/>
  <c r="F32" i="5"/>
  <c r="G32" i="5"/>
  <c r="H32" i="5"/>
  <c r="I32" i="5"/>
  <c r="J32" i="5"/>
  <c r="K32" i="5"/>
  <c r="L32" i="5"/>
  <c r="M32" i="5"/>
  <c r="N32" i="5"/>
  <c r="N11" i="2" s="1"/>
  <c r="O32" i="5"/>
  <c r="P32" i="5"/>
  <c r="Q32" i="5"/>
  <c r="R32" i="5"/>
  <c r="S32" i="5"/>
  <c r="T32" i="5"/>
  <c r="U32" i="5"/>
  <c r="V32" i="5"/>
  <c r="V11" i="2" s="1"/>
  <c r="W32" i="5"/>
  <c r="X32" i="5"/>
  <c r="Y32" i="5"/>
  <c r="Z32" i="5"/>
  <c r="AA32" i="5"/>
  <c r="AB32" i="5"/>
  <c r="AC32" i="5"/>
  <c r="AD32" i="5"/>
  <c r="AD11" i="2" s="1"/>
  <c r="AE32" i="5"/>
  <c r="AF32" i="5"/>
  <c r="AG32" i="5"/>
  <c r="D32" i="4"/>
  <c r="E32" i="4"/>
  <c r="F32" i="4"/>
  <c r="G32" i="4"/>
  <c r="G10" i="2" s="1"/>
  <c r="H32" i="4"/>
  <c r="I32" i="4"/>
  <c r="I10" i="2" s="1"/>
  <c r="J32" i="4"/>
  <c r="K32" i="4"/>
  <c r="K10" i="2" s="1"/>
  <c r="L32" i="4"/>
  <c r="M32" i="4"/>
  <c r="N32" i="4"/>
  <c r="O32" i="4"/>
  <c r="O10" i="2" s="1"/>
  <c r="P32" i="4"/>
  <c r="Q32" i="4"/>
  <c r="R32" i="4"/>
  <c r="S32" i="4"/>
  <c r="T32" i="4"/>
  <c r="U32" i="4"/>
  <c r="V32" i="4"/>
  <c r="W32" i="4"/>
  <c r="W10" i="2" s="1"/>
  <c r="X32" i="4"/>
  <c r="Y32" i="4"/>
  <c r="Y10" i="2" s="1"/>
  <c r="Z32" i="4"/>
  <c r="AA32" i="4"/>
  <c r="AA10" i="2" s="1"/>
  <c r="AB32" i="4"/>
  <c r="AC32" i="4"/>
  <c r="AD32" i="4"/>
  <c r="AE32" i="4"/>
  <c r="AE10" i="2" s="1"/>
  <c r="AF32" i="4"/>
  <c r="AG32" i="4"/>
  <c r="AG10" i="2" s="1"/>
  <c r="D32" i="3"/>
  <c r="E32" i="3"/>
  <c r="F32" i="3"/>
  <c r="G32" i="3"/>
  <c r="H32" i="3"/>
  <c r="I32" i="3"/>
  <c r="I8" i="2" s="1"/>
  <c r="J32" i="3"/>
  <c r="J8" i="2" s="1"/>
  <c r="K32" i="3"/>
  <c r="L32" i="3"/>
  <c r="M32" i="3"/>
  <c r="N32" i="3"/>
  <c r="O32" i="3"/>
  <c r="P32" i="3"/>
  <c r="Q32" i="3"/>
  <c r="R32" i="3"/>
  <c r="R8" i="2" s="1"/>
  <c r="S32" i="3"/>
  <c r="T32" i="3"/>
  <c r="U32" i="3"/>
  <c r="V32" i="3"/>
  <c r="W32" i="3"/>
  <c r="X32" i="3"/>
  <c r="Y32" i="3"/>
  <c r="Y8" i="2" s="1"/>
  <c r="Z32" i="3"/>
  <c r="Z8" i="2" s="1"/>
  <c r="AA32" i="3"/>
  <c r="AB32" i="3"/>
  <c r="AC32" i="3"/>
  <c r="AD32" i="3"/>
  <c r="AE32" i="3"/>
  <c r="AF32" i="3"/>
  <c r="AG32" i="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D32" i="14"/>
  <c r="E32" i="14"/>
  <c r="F32" i="14"/>
  <c r="G32" i="14"/>
  <c r="H32" i="14"/>
  <c r="I32" i="14"/>
  <c r="J32" i="14"/>
  <c r="J7" i="2" s="1"/>
  <c r="K32" i="14"/>
  <c r="K7" i="2" s="1"/>
  <c r="L32" i="14"/>
  <c r="M32" i="14"/>
  <c r="N32" i="14"/>
  <c r="O32" i="14"/>
  <c r="P32" i="14"/>
  <c r="Q32" i="14"/>
  <c r="R32" i="14"/>
  <c r="R7" i="2" s="1"/>
  <c r="S32" i="14"/>
  <c r="S7" i="2" s="1"/>
  <c r="T32" i="14"/>
  <c r="U32" i="14"/>
  <c r="V32" i="14"/>
  <c r="W32" i="14"/>
  <c r="X32" i="14"/>
  <c r="Y32" i="14"/>
  <c r="Z32" i="14"/>
  <c r="Z7" i="2" s="1"/>
  <c r="AA32" i="14"/>
  <c r="AA7" i="2" s="1"/>
  <c r="AB32" i="14"/>
  <c r="AC32" i="14"/>
  <c r="AD32" i="14"/>
  <c r="AE32" i="14"/>
  <c r="AF32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D20" i="2"/>
  <c r="E20" i="2"/>
  <c r="F20" i="2"/>
  <c r="G20" i="2"/>
  <c r="H20" i="2"/>
  <c r="I20" i="2"/>
  <c r="K20" i="2"/>
  <c r="L20" i="2"/>
  <c r="M20" i="2"/>
  <c r="N20" i="2"/>
  <c r="O20" i="2"/>
  <c r="P20" i="2"/>
  <c r="Q20" i="2"/>
  <c r="S20" i="2"/>
  <c r="T20" i="2"/>
  <c r="U20" i="2"/>
  <c r="V20" i="2"/>
  <c r="W20" i="2"/>
  <c r="X20" i="2"/>
  <c r="Y20" i="2"/>
  <c r="AA20" i="2"/>
  <c r="AB20" i="2"/>
  <c r="AC20" i="2"/>
  <c r="AD20" i="2"/>
  <c r="AE20" i="2"/>
  <c r="AF20" i="2"/>
  <c r="AG20" i="2"/>
  <c r="D19" i="2"/>
  <c r="E19" i="2"/>
  <c r="F19" i="2"/>
  <c r="G19" i="2"/>
  <c r="H19" i="2"/>
  <c r="I19" i="2"/>
  <c r="J19" i="2"/>
  <c r="L19" i="2"/>
  <c r="M19" i="2"/>
  <c r="N19" i="2"/>
  <c r="O19" i="2"/>
  <c r="P19" i="2"/>
  <c r="Q19" i="2"/>
  <c r="T19" i="2"/>
  <c r="U19" i="2"/>
  <c r="V19" i="2"/>
  <c r="W19" i="2"/>
  <c r="X19" i="2"/>
  <c r="Y19" i="2"/>
  <c r="AB19" i="2"/>
  <c r="AC19" i="2"/>
  <c r="AD19" i="2"/>
  <c r="AE19" i="2"/>
  <c r="AF19" i="2"/>
  <c r="AG19" i="2"/>
  <c r="I16" i="2"/>
  <c r="J16" i="2"/>
  <c r="K16" i="2"/>
  <c r="L16" i="2"/>
  <c r="M16" i="2"/>
  <c r="N16" i="2"/>
  <c r="Q16" i="2"/>
  <c r="R16" i="2"/>
  <c r="S16" i="2"/>
  <c r="T16" i="2"/>
  <c r="V16" i="2"/>
  <c r="Y16" i="2"/>
  <c r="Z16" i="2"/>
  <c r="AA16" i="2"/>
  <c r="AB16" i="2"/>
  <c r="AD16" i="2"/>
  <c r="AF16" i="2"/>
  <c r="AG16" i="2"/>
  <c r="D15" i="2"/>
  <c r="I15" i="2"/>
  <c r="J15" i="2"/>
  <c r="L15" i="2"/>
  <c r="M15" i="2"/>
  <c r="Q15" i="2"/>
  <c r="R15" i="2"/>
  <c r="T15" i="2"/>
  <c r="Y15" i="2"/>
  <c r="Z15" i="2"/>
  <c r="AB15" i="2"/>
  <c r="AE15" i="2"/>
  <c r="AF15" i="2"/>
  <c r="AG15" i="2"/>
  <c r="D14" i="2"/>
  <c r="E14" i="2"/>
  <c r="H14" i="2"/>
  <c r="I14" i="2"/>
  <c r="K14" i="2"/>
  <c r="M14" i="2"/>
  <c r="Q14" i="2"/>
  <c r="S14" i="2"/>
  <c r="U14" i="2"/>
  <c r="V14" i="2"/>
  <c r="Y14" i="2"/>
  <c r="AA14" i="2"/>
  <c r="AC14" i="2"/>
  <c r="AG14" i="2"/>
  <c r="H12" i="2"/>
  <c r="K12" i="2"/>
  <c r="N12" i="2"/>
  <c r="P12" i="2"/>
  <c r="S12" i="2"/>
  <c r="V12" i="2"/>
  <c r="X12" i="2"/>
  <c r="Y12" i="2"/>
  <c r="AA12" i="2"/>
  <c r="AB12" i="2"/>
  <c r="AD12" i="2"/>
  <c r="AE12" i="2"/>
  <c r="AF12" i="2"/>
  <c r="D11" i="2"/>
  <c r="E11" i="2"/>
  <c r="H11" i="2"/>
  <c r="I11" i="2"/>
  <c r="J11" i="2"/>
  <c r="K11" i="2"/>
  <c r="L11" i="2"/>
  <c r="M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E11" i="2"/>
  <c r="AF11" i="2"/>
  <c r="AG11" i="2"/>
  <c r="D10" i="2"/>
  <c r="E10" i="2"/>
  <c r="F10" i="2"/>
  <c r="H10" i="2"/>
  <c r="J10" i="2"/>
  <c r="L10" i="2"/>
  <c r="M10" i="2"/>
  <c r="N10" i="2"/>
  <c r="P10" i="2"/>
  <c r="Q10" i="2"/>
  <c r="R10" i="2"/>
  <c r="S10" i="2"/>
  <c r="T10" i="2"/>
  <c r="U10" i="2"/>
  <c r="V10" i="2"/>
  <c r="X10" i="2"/>
  <c r="Z10" i="2"/>
  <c r="AB10" i="2"/>
  <c r="AC10" i="2"/>
  <c r="AD10" i="2"/>
  <c r="AF10" i="2"/>
  <c r="D8" i="2"/>
  <c r="E8" i="2"/>
  <c r="H8" i="2"/>
  <c r="K8" i="2"/>
  <c r="L8" i="2"/>
  <c r="M8" i="2"/>
  <c r="N8" i="2"/>
  <c r="O8" i="2"/>
  <c r="P8" i="2"/>
  <c r="Q8" i="2"/>
  <c r="S8" i="2"/>
  <c r="T8" i="2"/>
  <c r="U8" i="2"/>
  <c r="V8" i="2"/>
  <c r="W8" i="2"/>
  <c r="X8" i="2"/>
  <c r="AA8" i="2"/>
  <c r="AB8" i="2"/>
  <c r="AC8" i="2"/>
  <c r="AD8" i="2"/>
  <c r="AE8" i="2"/>
  <c r="AF8" i="2"/>
  <c r="AG8" i="2"/>
  <c r="D7" i="2"/>
  <c r="E7" i="2"/>
  <c r="F7" i="2"/>
  <c r="G7" i="2"/>
  <c r="H7" i="2"/>
  <c r="I7" i="2"/>
  <c r="L7" i="2"/>
  <c r="M7" i="2"/>
  <c r="N7" i="2"/>
  <c r="O7" i="2"/>
  <c r="P7" i="2"/>
  <c r="Q7" i="2"/>
  <c r="T7" i="2"/>
  <c r="U7" i="2"/>
  <c r="V7" i="2"/>
  <c r="W7" i="2"/>
  <c r="X7" i="2"/>
  <c r="Y7" i="2"/>
  <c r="AB7" i="2"/>
  <c r="AC7" i="2"/>
  <c r="AD7" i="2"/>
  <c r="AE7" i="2"/>
  <c r="AF7" i="2"/>
  <c r="AG7" i="2"/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26" i="10" l="1"/>
  <c r="AH25" i="10"/>
  <c r="AH24" i="10"/>
  <c r="AH22" i="10"/>
  <c r="AH21" i="10"/>
  <c r="AH17" i="9" l="1"/>
  <c r="AH16" i="9"/>
  <c r="AH15" i="9"/>
  <c r="AH14" i="9"/>
  <c r="AH20" i="5"/>
  <c r="AH20" i="4"/>
  <c r="AH19" i="4"/>
  <c r="AH10" i="13" l="1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10" i="12" l="1"/>
  <c r="AH11" i="12"/>
  <c r="AH12" i="12"/>
  <c r="AH13" i="12"/>
  <c r="AH9" i="11"/>
  <c r="AH10" i="11"/>
  <c r="AH11" i="11"/>
  <c r="AH12" i="11"/>
  <c r="AH13" i="11"/>
  <c r="AH14" i="11"/>
  <c r="AH15" i="11"/>
  <c r="AH16" i="11"/>
  <c r="AH17" i="11"/>
  <c r="AH23" i="10"/>
  <c r="AH28" i="10"/>
  <c r="AH29" i="10"/>
  <c r="AH30" i="10"/>
  <c r="AH21" i="9"/>
  <c r="AH22" i="9"/>
  <c r="AH23" i="9"/>
  <c r="AH24" i="9"/>
  <c r="AH25" i="9"/>
  <c r="AH26" i="9"/>
  <c r="AH27" i="9"/>
  <c r="AH28" i="9"/>
  <c r="AH29" i="9"/>
  <c r="AH9" i="8"/>
  <c r="AH10" i="8"/>
  <c r="AH9" i="6"/>
  <c r="AH10" i="6"/>
  <c r="AH11" i="6"/>
  <c r="AH12" i="6"/>
  <c r="AH13" i="6"/>
  <c r="AH14" i="6"/>
  <c r="AH15" i="6"/>
  <c r="AH16" i="6"/>
  <c r="AH17" i="6"/>
  <c r="AH18" i="6"/>
  <c r="AH19" i="6"/>
  <c r="AH23" i="6"/>
  <c r="AH24" i="6"/>
  <c r="AH25" i="6"/>
  <c r="AH26" i="6"/>
  <c r="AH27" i="6"/>
  <c r="AH28" i="6"/>
  <c r="AH29" i="6"/>
  <c r="AH30" i="6"/>
  <c r="AH16" i="4"/>
  <c r="AH15" i="4"/>
  <c r="AH14" i="4"/>
  <c r="AH13" i="4"/>
  <c r="AH12" i="4"/>
  <c r="AH11" i="4"/>
  <c r="AH25" i="4"/>
  <c r="AH26" i="4"/>
  <c r="AH27" i="4"/>
  <c r="AH28" i="4"/>
  <c r="AH29" i="4"/>
  <c r="AH17" i="3"/>
  <c r="AH16" i="3"/>
  <c r="AH15" i="3"/>
  <c r="AH14" i="3"/>
  <c r="AH13" i="3"/>
  <c r="AH12" i="3"/>
  <c r="AH11" i="3"/>
  <c r="AH12" i="10"/>
  <c r="AH11" i="10"/>
  <c r="AH10" i="10"/>
  <c r="AH14" i="10"/>
  <c r="AH13" i="10"/>
  <c r="AH16" i="5"/>
  <c r="AH15" i="5"/>
  <c r="AH14" i="5"/>
  <c r="AH13" i="5"/>
  <c r="AH12" i="5"/>
  <c r="F40" i="19" l="1"/>
  <c r="AH21" i="4" l="1"/>
  <c r="AH18" i="4"/>
  <c r="AH17" i="4"/>
  <c r="AH10" i="4"/>
  <c r="AH23" i="4"/>
  <c r="AH22" i="4"/>
  <c r="AH24" i="4"/>
  <c r="C32" i="3"/>
  <c r="C8" i="2" s="1"/>
  <c r="C32" i="12" l="1"/>
  <c r="C20" i="2" s="1"/>
  <c r="C32" i="11"/>
  <c r="C19" i="2" s="1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18" i="2"/>
  <c r="C32" i="10"/>
  <c r="C18" i="2" s="1"/>
  <c r="G16" i="2"/>
  <c r="F16" i="2"/>
  <c r="C32" i="9"/>
  <c r="C16" i="2" s="1"/>
  <c r="G15" i="2"/>
  <c r="F15" i="2"/>
  <c r="C32" i="8"/>
  <c r="C15" i="2" s="1"/>
  <c r="F14" i="2"/>
  <c r="C32" i="7"/>
  <c r="C14" i="2" s="1"/>
  <c r="G12" i="2"/>
  <c r="F12" i="2"/>
  <c r="C32" i="6"/>
  <c r="C12" i="2" s="1"/>
  <c r="G11" i="2"/>
  <c r="F11" i="2"/>
  <c r="C32" i="5"/>
  <c r="C11" i="2" s="1"/>
  <c r="C32" i="4"/>
  <c r="C10" i="2" s="1"/>
  <c r="G8" i="2"/>
  <c r="F8" i="2"/>
  <c r="C32" i="14"/>
  <c r="C7" i="2" s="1"/>
  <c r="D18" i="2" l="1"/>
  <c r="D22" i="2" s="1"/>
  <c r="F18" i="2"/>
  <c r="F27" i="2" s="1"/>
  <c r="G14" i="2"/>
  <c r="G26" i="2" s="1"/>
  <c r="F24" i="2"/>
  <c r="H24" i="2"/>
  <c r="H26" i="2"/>
  <c r="F25" i="2"/>
  <c r="H25" i="2"/>
  <c r="F26" i="2"/>
  <c r="H27" i="2"/>
  <c r="G24" i="2"/>
  <c r="G27" i="2"/>
  <c r="G25" i="2"/>
  <c r="C19" i="22" l="1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8" i="22"/>
  <c r="C17" i="22"/>
  <c r="C16" i="22"/>
  <c r="C32" i="13" l="1"/>
  <c r="C6" i="2" s="1"/>
  <c r="AH31" i="12" l="1"/>
  <c r="AH9" i="12"/>
  <c r="AH32" i="12" s="1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N2" i="12"/>
  <c r="O2" i="12" s="1"/>
  <c r="AH31" i="11"/>
  <c r="AH32" i="11" s="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N2" i="11"/>
  <c r="O2" i="11" s="1"/>
  <c r="AH31" i="10"/>
  <c r="AH20" i="10"/>
  <c r="AH19" i="10"/>
  <c r="AH18" i="10"/>
  <c r="AH17" i="10"/>
  <c r="AH16" i="10"/>
  <c r="AH15" i="10"/>
  <c r="AH9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N2" i="10"/>
  <c r="O2" i="10" s="1"/>
  <c r="AH31" i="9"/>
  <c r="AH30" i="9"/>
  <c r="AH20" i="9"/>
  <c r="AH19" i="9"/>
  <c r="AH18" i="9"/>
  <c r="AH13" i="9"/>
  <c r="AH12" i="9"/>
  <c r="AH11" i="9"/>
  <c r="AH10" i="9"/>
  <c r="AH9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N2" i="9"/>
  <c r="O2" i="9" s="1"/>
  <c r="AH31" i="8"/>
  <c r="AH32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N2" i="8"/>
  <c r="O2" i="8" s="1"/>
  <c r="AH31" i="7"/>
  <c r="AH14" i="7"/>
  <c r="AH13" i="7"/>
  <c r="AH12" i="7"/>
  <c r="AH11" i="7"/>
  <c r="AH10" i="7"/>
  <c r="AH9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N2" i="7"/>
  <c r="O2" i="7" s="1"/>
  <c r="AH31" i="6"/>
  <c r="AH32" i="6" s="1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N2" i="6"/>
  <c r="O2" i="6" s="1"/>
  <c r="AH31" i="5"/>
  <c r="AH30" i="5"/>
  <c r="AH29" i="5"/>
  <c r="AH28" i="5"/>
  <c r="AH27" i="5"/>
  <c r="AH26" i="5"/>
  <c r="AH25" i="5"/>
  <c r="AH24" i="5"/>
  <c r="AH23" i="5"/>
  <c r="AH22" i="5"/>
  <c r="AH21" i="5"/>
  <c r="AH19" i="5"/>
  <c r="AH18" i="5"/>
  <c r="AH17" i="5"/>
  <c r="AH11" i="5"/>
  <c r="AH10" i="5"/>
  <c r="AH9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N2" i="5"/>
  <c r="O2" i="5" s="1"/>
  <c r="AH31" i="4"/>
  <c r="AH30" i="4"/>
  <c r="AH9" i="4"/>
  <c r="AH32" i="4" s="1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N2" i="4"/>
  <c r="O2" i="4" s="1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0" i="3"/>
  <c r="AH9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N2" i="3"/>
  <c r="O2" i="3" s="1"/>
  <c r="AH31" i="14"/>
  <c r="AH9" i="14"/>
  <c r="AH32" i="14" s="1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N2" i="14"/>
  <c r="O2" i="14" s="1"/>
  <c r="AH32" i="3" l="1"/>
  <c r="AH32" i="10"/>
  <c r="AH32" i="5"/>
  <c r="AH32" i="9"/>
  <c r="AH32" i="7"/>
  <c r="O27" i="16"/>
  <c r="D27" i="16"/>
  <c r="E27" i="16"/>
  <c r="F27" i="16"/>
  <c r="G27" i="16"/>
  <c r="H27" i="16"/>
  <c r="I27" i="16"/>
  <c r="J27" i="16"/>
  <c r="K27" i="16"/>
  <c r="L27" i="16"/>
  <c r="M27" i="16"/>
  <c r="G3" i="16" l="1"/>
  <c r="H3" i="16" s="1"/>
  <c r="N2" i="13"/>
  <c r="O2" i="13" s="1"/>
  <c r="D3" i="21"/>
  <c r="A3" i="21"/>
  <c r="J174" i="21"/>
  <c r="I174" i="21"/>
  <c r="H174" i="21"/>
  <c r="G174" i="21"/>
  <c r="F174" i="21"/>
  <c r="E174" i="21"/>
  <c r="D174" i="21"/>
  <c r="C174" i="21"/>
  <c r="J172" i="21"/>
  <c r="I172" i="21"/>
  <c r="H172" i="21"/>
  <c r="G172" i="21"/>
  <c r="F172" i="21"/>
  <c r="E172" i="21"/>
  <c r="D172" i="21"/>
  <c r="C172" i="21"/>
  <c r="E22" i="20"/>
  <c r="E12" i="20"/>
  <c r="D3" i="19"/>
  <c r="A3" i="19"/>
  <c r="D3" i="20"/>
  <c r="A3" i="20"/>
  <c r="D3" i="18"/>
  <c r="A3" i="18"/>
  <c r="D3" i="17"/>
  <c r="A3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Y23" i="17"/>
  <c r="H24" i="17" s="1"/>
  <c r="Y22" i="17"/>
  <c r="H23" i="17" s="1"/>
  <c r="Y21" i="17"/>
  <c r="H22" i="17" s="1"/>
  <c r="Y20" i="17"/>
  <c r="H21" i="17" s="1"/>
  <c r="Y19" i="17"/>
  <c r="H20" i="17" s="1"/>
  <c r="Y18" i="17"/>
  <c r="H19" i="17" s="1"/>
  <c r="Y17" i="17"/>
  <c r="H18" i="17" s="1"/>
  <c r="Y16" i="17"/>
  <c r="H17" i="17" s="1"/>
  <c r="Y15" i="17"/>
  <c r="H16" i="17" s="1"/>
  <c r="Y14" i="17"/>
  <c r="H15" i="17" s="1"/>
  <c r="Y13" i="17"/>
  <c r="H14" i="17" s="1"/>
  <c r="Y12" i="17"/>
  <c r="H13" i="17" s="1"/>
  <c r="H10" i="17"/>
  <c r="P27" i="16"/>
  <c r="N27" i="16"/>
  <c r="C27" i="16"/>
  <c r="Q26" i="16"/>
  <c r="R26" i="16" s="1"/>
  <c r="S26" i="16" s="1"/>
  <c r="Q25" i="16"/>
  <c r="R25" i="16" s="1"/>
  <c r="S25" i="16" s="1"/>
  <c r="Q24" i="16"/>
  <c r="Q23" i="16"/>
  <c r="Q22" i="16"/>
  <c r="R22" i="16" s="1"/>
  <c r="S22" i="16" s="1"/>
  <c r="Q21" i="16"/>
  <c r="R21" i="16" s="1"/>
  <c r="S21" i="16" s="1"/>
  <c r="Q20" i="16"/>
  <c r="Q19" i="16"/>
  <c r="Q18" i="16"/>
  <c r="R18" i="16" s="1"/>
  <c r="S18" i="16" s="1"/>
  <c r="Q17" i="16"/>
  <c r="R17" i="16" s="1"/>
  <c r="S17" i="16" s="1"/>
  <c r="Q16" i="16"/>
  <c r="Q15" i="16"/>
  <c r="Q14" i="16"/>
  <c r="R14" i="16" s="1"/>
  <c r="S14" i="16" s="1"/>
  <c r="Q13" i="16"/>
  <c r="R13" i="16" s="1"/>
  <c r="S13" i="16" s="1"/>
  <c r="Q12" i="16"/>
  <c r="Q11" i="16"/>
  <c r="Q10" i="16"/>
  <c r="R10" i="16" s="1"/>
  <c r="S10" i="16" s="1"/>
  <c r="Q9" i="16"/>
  <c r="R9" i="16" s="1"/>
  <c r="S9" i="16" s="1"/>
  <c r="Q8" i="16"/>
  <c r="Q7" i="16"/>
  <c r="B20" i="2"/>
  <c r="E24" i="20" l="1"/>
  <c r="E26" i="20" s="1"/>
  <c r="E29" i="20" s="1"/>
  <c r="C2" i="12"/>
  <c r="W10" i="17"/>
  <c r="H26" i="17"/>
  <c r="H28" i="17" s="1"/>
  <c r="D37" i="22" s="1"/>
  <c r="Q27" i="16"/>
  <c r="B19" i="2"/>
  <c r="A157" i="21"/>
  <c r="Y25" i="17"/>
  <c r="R8" i="16"/>
  <c r="S8" i="16" s="1"/>
  <c r="R12" i="16"/>
  <c r="S12" i="16" s="1"/>
  <c r="R16" i="16"/>
  <c r="S16" i="16" s="1"/>
  <c r="R20" i="16"/>
  <c r="S20" i="16" s="1"/>
  <c r="R24" i="16"/>
  <c r="S24" i="16" s="1"/>
  <c r="R7" i="16"/>
  <c r="S7" i="16" s="1"/>
  <c r="R11" i="16"/>
  <c r="S11" i="16" s="1"/>
  <c r="R15" i="16"/>
  <c r="S15" i="16" s="1"/>
  <c r="R19" i="16"/>
  <c r="S19" i="16" s="1"/>
  <c r="R23" i="16"/>
  <c r="S23" i="16" s="1"/>
  <c r="Z19" i="15"/>
  <c r="AA19" i="15"/>
  <c r="AB19" i="15"/>
  <c r="AC19" i="15"/>
  <c r="AD19" i="15"/>
  <c r="AE19" i="15"/>
  <c r="AF19" i="15"/>
  <c r="AG19" i="15"/>
  <c r="AH9" i="13"/>
  <c r="AH32" i="13" s="1"/>
  <c r="C2" i="11" l="1"/>
  <c r="V10" i="17"/>
  <c r="A144" i="21"/>
  <c r="B18" i="2"/>
  <c r="S27" i="16"/>
  <c r="R27" i="16"/>
  <c r="AC8" i="15"/>
  <c r="AD8" i="15"/>
  <c r="AE8" i="15"/>
  <c r="AF8" i="15"/>
  <c r="AG8" i="15"/>
  <c r="AH8" i="15"/>
  <c r="AB8" i="15"/>
  <c r="AA8" i="15"/>
  <c r="Z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C8" i="15"/>
  <c r="I35" i="13"/>
  <c r="I5" i="14" s="1"/>
  <c r="I35" i="14" s="1"/>
  <c r="I5" i="3" s="1"/>
  <c r="I35" i="3" s="1"/>
  <c r="I5" i="4" s="1"/>
  <c r="I35" i="4" s="1"/>
  <c r="I5" i="5" s="1"/>
  <c r="I35" i="5" s="1"/>
  <c r="I5" i="6" s="1"/>
  <c r="I35" i="6" s="1"/>
  <c r="I5" i="7" s="1"/>
  <c r="I35" i="7" s="1"/>
  <c r="I5" i="8" s="1"/>
  <c r="I35" i="8" s="1"/>
  <c r="I5" i="9" s="1"/>
  <c r="AF8" i="13"/>
  <c r="AG8" i="13"/>
  <c r="AH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C8" i="13"/>
  <c r="Y19" i="15"/>
  <c r="X19" i="15"/>
  <c r="W19" i="15"/>
  <c r="V19" i="15"/>
  <c r="U19" i="15"/>
  <c r="T19" i="15"/>
  <c r="S19" i="15"/>
  <c r="R19" i="15"/>
  <c r="Q19" i="15"/>
  <c r="O19" i="15"/>
  <c r="N19" i="15"/>
  <c r="K19" i="15"/>
  <c r="J19" i="15"/>
  <c r="I19" i="15"/>
  <c r="I22" i="15" s="1"/>
  <c r="H19" i="15"/>
  <c r="G19" i="15"/>
  <c r="F19" i="15"/>
  <c r="E19" i="15"/>
  <c r="D19" i="15"/>
  <c r="C19" i="15"/>
  <c r="AH18" i="15"/>
  <c r="AH17" i="15"/>
  <c r="AH16" i="15"/>
  <c r="AH15" i="15"/>
  <c r="AH14" i="15"/>
  <c r="AH13" i="15"/>
  <c r="AH12" i="15"/>
  <c r="AH11" i="15"/>
  <c r="AH10" i="15"/>
  <c r="AH9" i="15"/>
  <c r="C2" i="10" l="1"/>
  <c r="U10" i="17"/>
  <c r="N22" i="2"/>
  <c r="M22" i="2"/>
  <c r="I5" i="10"/>
  <c r="I35" i="10" s="1"/>
  <c r="I5" i="11" s="1"/>
  <c r="I35" i="11" s="1"/>
  <c r="I5" i="12" s="1"/>
  <c r="I35" i="12" s="1"/>
  <c r="I35" i="9"/>
  <c r="B16" i="2"/>
  <c r="A132" i="21"/>
  <c r="AH19" i="15"/>
  <c r="C22" i="15"/>
  <c r="C2" i="9" l="1"/>
  <c r="T10" i="17"/>
  <c r="A118" i="21"/>
  <c r="B15" i="2"/>
  <c r="S10" i="17" s="1"/>
  <c r="AH11" i="2"/>
  <c r="AF22" i="2"/>
  <c r="D33" i="22" s="1"/>
  <c r="AE22" i="2"/>
  <c r="D32" i="22" s="1"/>
  <c r="AD22" i="2"/>
  <c r="D31" i="22" s="1"/>
  <c r="AC22" i="2"/>
  <c r="D30" i="22" s="1"/>
  <c r="AB22" i="2"/>
  <c r="AA22" i="2"/>
  <c r="D28" i="22" s="1"/>
  <c r="Z22" i="2"/>
  <c r="D27" i="22" s="1"/>
  <c r="Y22" i="2"/>
  <c r="D26" i="22" s="1"/>
  <c r="X22" i="2"/>
  <c r="D25" i="22" s="1"/>
  <c r="W22" i="2"/>
  <c r="D24" i="22" s="1"/>
  <c r="V22" i="2"/>
  <c r="D23" i="22" s="1"/>
  <c r="U22" i="2"/>
  <c r="D22" i="22" s="1"/>
  <c r="T22" i="2"/>
  <c r="D21" i="22" s="1"/>
  <c r="S22" i="2"/>
  <c r="D20" i="22" s="1"/>
  <c r="R22" i="2"/>
  <c r="D19" i="22" s="1"/>
  <c r="Q22" i="2"/>
  <c r="D18" i="22" s="1"/>
  <c r="P22" i="2"/>
  <c r="D17" i="22" s="1"/>
  <c r="O22" i="2"/>
  <c r="D16" i="22" s="1"/>
  <c r="L22" i="2"/>
  <c r="K22" i="2"/>
  <c r="D38" i="22" s="1"/>
  <c r="J22" i="2"/>
  <c r="I22" i="2"/>
  <c r="AH19" i="2"/>
  <c r="D29" i="22" l="1"/>
  <c r="A105" i="21"/>
  <c r="C2" i="8"/>
  <c r="B14" i="2"/>
  <c r="R10" i="17" s="1"/>
  <c r="AH8" i="2"/>
  <c r="AH14" i="2"/>
  <c r="E22" i="2"/>
  <c r="F22" i="2"/>
  <c r="H22" i="2"/>
  <c r="AG22" i="2"/>
  <c r="AH7" i="2"/>
  <c r="AH10" i="2"/>
  <c r="AH15" i="2"/>
  <c r="AH6" i="2"/>
  <c r="AH20" i="2"/>
  <c r="AH12" i="2"/>
  <c r="G22" i="2"/>
  <c r="AH18" i="2"/>
  <c r="D9" i="22" l="1"/>
  <c r="D12" i="22" s="1"/>
  <c r="D41" i="22"/>
  <c r="B12" i="2"/>
  <c r="C2" i="7"/>
  <c r="A91" i="21"/>
  <c r="AH16" i="2"/>
  <c r="AH22" i="2" s="1"/>
  <c r="C22" i="2"/>
  <c r="C35" i="13"/>
  <c r="C5" i="14" s="1"/>
  <c r="C35" i="14" s="1"/>
  <c r="C5" i="3" s="1"/>
  <c r="C35" i="3" s="1"/>
  <c r="C5" i="4" s="1"/>
  <c r="C35" i="4" s="1"/>
  <c r="C5" i="5" s="1"/>
  <c r="C35" i="5" s="1"/>
  <c r="C5" i="6" s="1"/>
  <c r="C35" i="6" s="1"/>
  <c r="C5" i="7" s="1"/>
  <c r="C35" i="7" s="1"/>
  <c r="C5" i="8" s="1"/>
  <c r="C35" i="8" s="1"/>
  <c r="C5" i="9" s="1"/>
  <c r="C35" i="9" s="1"/>
  <c r="C5" i="10" s="1"/>
  <c r="C35" i="10" s="1"/>
  <c r="C5" i="11" s="1"/>
  <c r="C35" i="11" s="1"/>
  <c r="C5" i="12" s="1"/>
  <c r="C35" i="12" s="1"/>
  <c r="D43" i="22" l="1"/>
  <c r="C2" i="6"/>
  <c r="Q10" i="17"/>
  <c r="A77" i="21"/>
  <c r="B11" i="2"/>
  <c r="C2" i="5" l="1"/>
  <c r="P10" i="17"/>
  <c r="B10" i="2"/>
  <c r="A63" i="21"/>
  <c r="C2" i="4" l="1"/>
  <c r="O10" i="17"/>
  <c r="B8" i="2"/>
  <c r="A48" i="21"/>
  <c r="C2" i="3" l="1"/>
  <c r="N10" i="17"/>
  <c r="A34" i="21"/>
  <c r="B7" i="2"/>
  <c r="A22" i="21" s="1"/>
  <c r="C2" i="14" l="1"/>
  <c r="M10" i="17"/>
  <c r="B6" i="2"/>
  <c r="C2" i="13" l="1"/>
  <c r="L10" i="17"/>
  <c r="A10" i="21"/>
  <c r="A1" i="3"/>
  <c r="A1" i="18"/>
  <c r="A1" i="21"/>
  <c r="A1" i="11"/>
  <c r="A1" i="12"/>
  <c r="A1" i="5"/>
  <c r="A1" i="7"/>
  <c r="A1" i="6"/>
  <c r="A1" i="13"/>
  <c r="A1" i="14"/>
  <c r="A1" i="17"/>
  <c r="A1" i="4"/>
  <c r="A1" i="19"/>
  <c r="A1" i="10"/>
  <c r="A1" i="16"/>
  <c r="A1" i="9"/>
  <c r="A1" i="20"/>
  <c r="A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Vandal</author>
  </authors>
  <commentList>
    <comment ref="F2" authorId="0" shapeId="0" xr:uid="{B3004724-9E3A-4396-8C91-CC3C6908595E}">
      <text>
        <r>
          <rPr>
            <b/>
            <sz val="9"/>
            <color indexed="81"/>
            <rFont val="Tahoma"/>
            <charset val="1"/>
          </rPr>
          <t>Nick Vandal:</t>
        </r>
        <r>
          <rPr>
            <sz val="9"/>
            <color indexed="81"/>
            <rFont val="Tahoma"/>
            <charset val="1"/>
          </rPr>
          <t xml:space="preserve">
Change year-end date - will automatically update month column below.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B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C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D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E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 Tindill</author>
  </authors>
  <commentList>
    <comment ref="E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This is a simple calculator where you can enter in the gross and it will do a a calulation of the GST for you. You still need to manually add the net and GST numbers below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Rose Tindill:</t>
        </r>
        <r>
          <rPr>
            <sz val="9"/>
            <color indexed="81"/>
            <rFont val="Tahoma"/>
            <family val="2"/>
          </rPr>
          <t xml:space="preserve">
paper pens, etc
</t>
        </r>
      </text>
    </comment>
    <comment ref="I6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Rose Tindill:</t>
        </r>
        <r>
          <rPr>
            <sz val="9"/>
            <color indexed="81"/>
            <rFont val="Tahoma"/>
            <family val="2"/>
          </rPr>
          <t xml:space="preserve">
Advertising, donations, wine for open houses, christmas party, etc.
</t>
        </r>
      </text>
    </comment>
    <comment ref="J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Rose Tindill:</t>
        </r>
        <r>
          <rPr>
            <sz val="9"/>
            <color indexed="81"/>
            <rFont val="Tahoma"/>
            <family val="2"/>
          </rPr>
          <t xml:space="preserve">
Only tools &amp; equipment over $500</t>
        </r>
      </text>
    </comment>
    <comment ref="K6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Rose Tindill:</t>
        </r>
        <r>
          <rPr>
            <sz val="9"/>
            <color indexed="81"/>
            <rFont val="Tahoma"/>
            <family val="2"/>
          </rPr>
          <t xml:space="preserve">
Legal Fees and accounting fees paid personall</t>
        </r>
      </text>
    </comment>
    <comment ref="N6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Rose Tindill:</t>
        </r>
        <r>
          <rPr>
            <sz val="9"/>
            <color indexed="81"/>
            <rFont val="Tahoma"/>
            <family val="2"/>
          </rPr>
          <t xml:space="preserve">
Any other travel if you travel out of town.  IE hotel rooms, meals while out of town, etc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Vandal</author>
  </authors>
  <commentList>
    <comment ref="H8" authorId="0" shapeId="0" xr:uid="{AB5BF281-7FE7-4B79-93C0-ADD379B82D91}">
      <text>
        <r>
          <rPr>
            <b/>
            <sz val="9"/>
            <color indexed="81"/>
            <rFont val="Tahoma"/>
            <charset val="1"/>
          </rPr>
          <t>Nick Vandal:</t>
        </r>
        <r>
          <rPr>
            <sz val="9"/>
            <color indexed="81"/>
            <rFont val="Tahoma"/>
            <charset val="1"/>
          </rPr>
          <t xml:space="preserve">
Enter amounts here.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3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4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5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6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7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8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9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Smith</author>
  </authors>
  <commentList>
    <comment ref="L1" authorId="0" shapeId="0" xr:uid="{00000000-0006-0000-0A00-000001000000}">
      <text>
        <r>
          <rPr>
            <sz val="9"/>
            <color indexed="81"/>
            <rFont val="Tahoma"/>
            <family val="2"/>
          </rPr>
          <t>This is a simple calculator where you can enter in the gross and it will do a a calulation of the GST for you. You still need to manually add the net and GST numbers below</t>
        </r>
      </text>
    </comment>
  </commentList>
</comments>
</file>

<file path=xl/sharedStrings.xml><?xml version="1.0" encoding="utf-8"?>
<sst xmlns="http://schemas.openxmlformats.org/spreadsheetml/2006/main" count="727" uniqueCount="166">
  <si>
    <t>Opening Bank Balance</t>
  </si>
  <si>
    <t>+</t>
  </si>
  <si>
    <t>-</t>
  </si>
  <si>
    <t>Transaction Detail</t>
  </si>
  <si>
    <t>GST Paid</t>
  </si>
  <si>
    <t>Shareholder Contributions</t>
  </si>
  <si>
    <t>Fuel/Oil</t>
  </si>
  <si>
    <t>Office</t>
  </si>
  <si>
    <t>Meals</t>
  </si>
  <si>
    <t>Wages</t>
  </si>
  <si>
    <t>Description</t>
  </si>
  <si>
    <t>Total</t>
  </si>
  <si>
    <t>Ending Bank Balance</t>
  </si>
  <si>
    <t>Revenue</t>
  </si>
  <si>
    <t>Month</t>
  </si>
  <si>
    <t>Insurance</t>
  </si>
  <si>
    <t>Misc</t>
  </si>
  <si>
    <t>CASH</t>
  </si>
  <si>
    <t>Assets &gt;500</t>
  </si>
  <si>
    <t>A/R</t>
  </si>
  <si>
    <t>GST Collected</t>
  </si>
  <si>
    <t>Shareholder Withdrawals</t>
  </si>
  <si>
    <t>Advertising</t>
  </si>
  <si>
    <t>Company Name</t>
  </si>
  <si>
    <t>Date</t>
  </si>
  <si>
    <t>Staples</t>
  </si>
  <si>
    <t>Cash Withdrawal</t>
  </si>
  <si>
    <t>Subway - Cash paid</t>
  </si>
  <si>
    <t>Deposit - Revenue</t>
  </si>
  <si>
    <t>Automotive expenses</t>
  </si>
  <si>
    <t>Materials</t>
  </si>
  <si>
    <t>Supplies</t>
  </si>
  <si>
    <t>License &amp; Registration</t>
  </si>
  <si>
    <t>Ending credit card balance</t>
  </si>
  <si>
    <t>Opening credit card balance</t>
  </si>
  <si>
    <t>Esso- MC</t>
  </si>
  <si>
    <t>MC payment</t>
  </si>
  <si>
    <t>Ending Credit Card Balance</t>
  </si>
  <si>
    <t>Opening Credit Card Balance</t>
  </si>
  <si>
    <t>Grand Totals for year ending</t>
  </si>
  <si>
    <t xml:space="preserve">For the month ending </t>
  </si>
  <si>
    <t>Name:</t>
  </si>
  <si>
    <t>CATEGORY</t>
  </si>
  <si>
    <t>Interest</t>
  </si>
  <si>
    <t>Licenses and fees</t>
  </si>
  <si>
    <t>Office Supplies</t>
  </si>
  <si>
    <t>Property Costs</t>
  </si>
  <si>
    <t>Advertising &amp; Promotion</t>
  </si>
  <si>
    <t>Equipment</t>
  </si>
  <si>
    <t>Professional Fees</t>
  </si>
  <si>
    <t>Meals/Ent.</t>
  </si>
  <si>
    <t>Telephone/Cell Phone</t>
  </si>
  <si>
    <t>Travel</t>
  </si>
  <si>
    <t>Vehicle</t>
  </si>
  <si>
    <t>Misc.</t>
  </si>
  <si>
    <t>Sub-Total</t>
  </si>
  <si>
    <t>GST</t>
  </si>
  <si>
    <t>Calculation of Business -use-of-home Expenses</t>
  </si>
  <si>
    <t>Area of home used for business (Square Footage)</t>
  </si>
  <si>
    <t>Business use of Home</t>
  </si>
  <si>
    <t>Total area of home (SF)</t>
  </si>
  <si>
    <t>Month to Month Expenses</t>
  </si>
  <si>
    <t>Business use percentage A</t>
  </si>
  <si>
    <t>$</t>
  </si>
  <si>
    <t>Electricity</t>
  </si>
  <si>
    <t>Heat</t>
  </si>
  <si>
    <t xml:space="preserve">Insurance </t>
  </si>
  <si>
    <t>Property Enhancements</t>
  </si>
  <si>
    <t>Mortgage Interest</t>
  </si>
  <si>
    <t>Mortgage interest</t>
  </si>
  <si>
    <t>Property taxes</t>
  </si>
  <si>
    <t>Internet</t>
  </si>
  <si>
    <t xml:space="preserve">Internet </t>
  </si>
  <si>
    <t>Telephone</t>
  </si>
  <si>
    <t>Phone</t>
  </si>
  <si>
    <t xml:space="preserve">Cell Phone </t>
  </si>
  <si>
    <t>Cell Phones</t>
  </si>
  <si>
    <t>Other*</t>
  </si>
  <si>
    <t xml:space="preserve">Other </t>
  </si>
  <si>
    <t>C</t>
  </si>
  <si>
    <t>Monthly Total</t>
  </si>
  <si>
    <t>Subtotal  B</t>
  </si>
  <si>
    <t>Business use of home expense A*B</t>
  </si>
  <si>
    <t>* User defined expenses specific to your business</t>
  </si>
  <si>
    <t>This sheet is for recording the purchase and sale of capital equipment items for your business.   These</t>
  </si>
  <si>
    <t>items will be capitalized and written off over a period of years.  The life cycle of any asset is dependent</t>
  </si>
  <si>
    <t>upon capital rules established by the Canadian Revenue Service.  A capital item may have zero "book" value in your</t>
  </si>
  <si>
    <t>company but still be useful.  Alternatively an item may be disposed off that still has value on the "books" of the company</t>
  </si>
  <si>
    <t>Capital equipment varies by business and would include things like: furniture, computers, tools of the trade, vehicles, etc.</t>
  </si>
  <si>
    <t>Date Acquired</t>
  </si>
  <si>
    <t>Purchase Price</t>
  </si>
  <si>
    <t>Date of Disposal</t>
  </si>
  <si>
    <t xml:space="preserve">Year </t>
  </si>
  <si>
    <t>Mileage Log for : ___________________________</t>
  </si>
  <si>
    <t>Trip Info (start and finish address)</t>
  </si>
  <si>
    <t>Total Distance</t>
  </si>
  <si>
    <t>Trip Expense (Kms X Rate)</t>
  </si>
  <si>
    <t>First 5000 KM</t>
  </si>
  <si>
    <t>Mileage rates:</t>
  </si>
  <si>
    <t>After 5000 km</t>
  </si>
  <si>
    <t>Rate</t>
  </si>
  <si>
    <t>Motor Vehicle Expenses (Business)</t>
  </si>
  <si>
    <t xml:space="preserve">Description of automobile: </t>
  </si>
  <si>
    <t>Name</t>
  </si>
  <si>
    <t xml:space="preserve">The kilometers you drive in the tax year to earn business income: </t>
  </si>
  <si>
    <t xml:space="preserve">Total kilometers you drive in the tax year: </t>
  </si>
  <si>
    <t xml:space="preserve">Business use percentage </t>
  </si>
  <si>
    <t>A</t>
  </si>
  <si>
    <t>Fuel and oil</t>
  </si>
  <si>
    <t>License and registration</t>
  </si>
  <si>
    <t>Maintenance and repairs</t>
  </si>
  <si>
    <t xml:space="preserve">Leasing </t>
  </si>
  <si>
    <t>AMA</t>
  </si>
  <si>
    <t xml:space="preserve">Total motor vehicle expenses </t>
  </si>
  <si>
    <t>B</t>
  </si>
  <si>
    <t xml:space="preserve">Business use (A*B): </t>
  </si>
  <si>
    <t>Parking (100%)</t>
  </si>
  <si>
    <t>Allowable motor vehicle expenses</t>
  </si>
  <si>
    <t>Fuel &amp; Oil</t>
  </si>
  <si>
    <t>Loan Interest</t>
  </si>
  <si>
    <t>Maintenance &amp; repairs</t>
  </si>
  <si>
    <t>Leasing</t>
  </si>
  <si>
    <t>Parking</t>
  </si>
  <si>
    <t>Fas Gas</t>
  </si>
  <si>
    <t>Sample</t>
  </si>
  <si>
    <t>Opening</t>
  </si>
  <si>
    <t xml:space="preserve"> </t>
  </si>
  <si>
    <t>AUTO:</t>
  </si>
  <si>
    <t>ex - 2012 Ford F350 Crew</t>
  </si>
  <si>
    <t xml:space="preserve">GST Quick Calculator </t>
  </si>
  <si>
    <t>Gross</t>
  </si>
  <si>
    <t>Cost</t>
  </si>
  <si>
    <t>Bank Charges &amp; Interest</t>
  </si>
  <si>
    <t>Meals - Tips</t>
  </si>
  <si>
    <t>Professional fees</t>
  </si>
  <si>
    <t>Repairs &amp; Maintenance</t>
  </si>
  <si>
    <t>Subcontracting</t>
  </si>
  <si>
    <t>Telephone &amp; Utilities</t>
  </si>
  <si>
    <t>Credit Card Payments DR</t>
  </si>
  <si>
    <t>Credit Card Charges CR</t>
  </si>
  <si>
    <t xml:space="preserve"> Bank Deposits Dr</t>
  </si>
  <si>
    <t>Bank Withdrawals Cr</t>
  </si>
  <si>
    <t>REVENUE:</t>
  </si>
  <si>
    <t>From Operations</t>
  </si>
  <si>
    <t>From Other</t>
  </si>
  <si>
    <t>Total Revenue</t>
  </si>
  <si>
    <t>EXPENSES:</t>
  </si>
  <si>
    <t>Business Use of Home Expense**</t>
  </si>
  <si>
    <r>
      <t xml:space="preserve">Equipment </t>
    </r>
    <r>
      <rPr>
        <u/>
        <sz val="10"/>
        <rFont val="Arial"/>
        <family val="2"/>
      </rPr>
      <t>over</t>
    </r>
    <r>
      <rPr>
        <sz val="10"/>
        <rFont val="Arial"/>
        <family val="2"/>
      </rPr>
      <t xml:space="preserve"> $500 per Item **</t>
    </r>
  </si>
  <si>
    <t>Other**</t>
  </si>
  <si>
    <t>Total Expenses</t>
  </si>
  <si>
    <t>Net Cash Flow</t>
  </si>
  <si>
    <t>** See Separate Worksheet</t>
  </si>
  <si>
    <t xml:space="preserve"> For the Year ending </t>
  </si>
  <si>
    <t>g</t>
  </si>
  <si>
    <t>GST Quarter 1</t>
  </si>
  <si>
    <t>GST Quarter 2</t>
  </si>
  <si>
    <t>GST Quarter 3</t>
  </si>
  <si>
    <t>GST Quarter 4</t>
  </si>
  <si>
    <t>Reimbursed Expenses</t>
  </si>
  <si>
    <t>Maintenance</t>
  </si>
  <si>
    <t>EXAMPLE</t>
  </si>
  <si>
    <t>Other*Utility Bill City of St Albert</t>
  </si>
  <si>
    <t xml:space="preserve">Electricity- EPCOR </t>
  </si>
  <si>
    <t>Heat (Combined with EPCOR)</t>
  </si>
  <si>
    <t>For month ending 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</si>
</sst>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[$-409]mmm\-yy;@"/>
    <numFmt numFmtId="167" formatCode="[$-409]d\-mmm\-yy;@"/>
    <numFmt numFmtId="168" formatCode="dd/mm/yyyy;@"/>
    <numFmt numFmtId="169" formatCode="&quot;$&quot;#,##0.00"/>
    <numFmt numFmtId="170" formatCode="[$-F800]dddd\,\ mmmm\ dd\,\ yyyy"/>
    <numFmt numFmtId="171" formatCode="[$-10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 applyAlignment="1"/>
    <xf numFmtId="166" fontId="0" fillId="0" borderId="0" xfId="0" applyNumberFormat="1"/>
    <xf numFmtId="43" fontId="0" fillId="0" borderId="0" xfId="2" applyNumberFormat="1" applyFont="1"/>
    <xf numFmtId="43" fontId="0" fillId="0" borderId="0" xfId="1" applyFont="1"/>
    <xf numFmtId="43" fontId="6" fillId="0" borderId="0" xfId="0" applyNumberFormat="1" applyFont="1" applyAlignment="1">
      <alignment vertical="center"/>
    </xf>
    <xf numFmtId="166" fontId="6" fillId="0" borderId="0" xfId="0" applyNumberFormat="1" applyFont="1" applyAlignment="1"/>
    <xf numFmtId="43" fontId="0" fillId="0" borderId="4" xfId="1" applyFont="1" applyBorder="1"/>
    <xf numFmtId="43" fontId="0" fillId="0" borderId="0" xfId="0" applyNumberFormat="1"/>
    <xf numFmtId="0" fontId="6" fillId="0" borderId="0" xfId="0" applyFont="1" applyAlignment="1">
      <alignment wrapText="1"/>
    </xf>
    <xf numFmtId="43" fontId="6" fillId="0" borderId="0" xfId="0" applyNumberFormat="1" applyFont="1"/>
    <xf numFmtId="0" fontId="6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44" fontId="0" fillId="0" borderId="1" xfId="2" applyNumberFormat="1" applyFont="1" applyBorder="1"/>
    <xf numFmtId="0" fontId="7" fillId="0" borderId="0" xfId="0" applyFont="1" applyAlignment="1">
      <alignment horizontal="center"/>
    </xf>
    <xf numFmtId="44" fontId="8" fillId="0" borderId="1" xfId="2" applyFont="1" applyBorder="1"/>
    <xf numFmtId="0" fontId="5" fillId="0" borderId="0" xfId="0" applyFont="1" applyAlignment="1">
      <alignment horizontal="center" wrapText="1"/>
    </xf>
    <xf numFmtId="43" fontId="8" fillId="0" borderId="0" xfId="1" applyFont="1"/>
    <xf numFmtId="16" fontId="0" fillId="0" borderId="0" xfId="0" applyNumberFormat="1"/>
    <xf numFmtId="43" fontId="8" fillId="0" borderId="4" xfId="1" applyFont="1" applyBorder="1"/>
    <xf numFmtId="0" fontId="0" fillId="0" borderId="0" xfId="0" applyBorder="1"/>
    <xf numFmtId="0" fontId="9" fillId="0" borderId="0" xfId="0" applyFont="1" applyAlignment="1">
      <alignment horizontal="left" readingOrder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4" fontId="13" fillId="0" borderId="2" xfId="2" applyFont="1" applyFill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9" fontId="14" fillId="0" borderId="2" xfId="0" applyNumberFormat="1" applyFont="1" applyBorder="1" applyAlignment="1">
      <alignment horizontal="center"/>
    </xf>
    <xf numFmtId="44" fontId="13" fillId="0" borderId="2" xfId="2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168" fontId="13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69" fontId="13" fillId="3" borderId="2" xfId="0" applyNumberFormat="1" applyFont="1" applyFill="1" applyBorder="1" applyAlignment="1">
      <alignment horizontal="center"/>
    </xf>
    <xf numFmtId="169" fontId="14" fillId="3" borderId="2" xfId="0" applyNumberFormat="1" applyFont="1" applyFill="1" applyBorder="1" applyAlignment="1">
      <alignment horizontal="center"/>
    </xf>
    <xf numFmtId="44" fontId="0" fillId="0" borderId="0" xfId="2" applyFont="1"/>
    <xf numFmtId="15" fontId="0" fillId="0" borderId="0" xfId="0" applyNumberFormat="1"/>
    <xf numFmtId="10" fontId="1" fillId="0" borderId="0" xfId="3" applyNumberFormat="1" applyFont="1"/>
    <xf numFmtId="44" fontId="6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0" fontId="0" fillId="4" borderId="11" xfId="0" applyFill="1" applyBorder="1"/>
    <xf numFmtId="44" fontId="6" fillId="4" borderId="12" xfId="2" applyFont="1" applyFill="1" applyBorder="1" applyAlignment="1">
      <alignment horizontal="center"/>
    </xf>
    <xf numFmtId="44" fontId="6" fillId="5" borderId="12" xfId="2" applyFont="1" applyFill="1" applyBorder="1" applyAlignment="1">
      <alignment horizontal="center"/>
    </xf>
    <xf numFmtId="44" fontId="6" fillId="4" borderId="7" xfId="2" applyFont="1" applyFill="1" applyBorder="1" applyAlignment="1">
      <alignment horizontal="center"/>
    </xf>
    <xf numFmtId="44" fontId="7" fillId="0" borderId="0" xfId="2" applyFont="1" applyAlignment="1">
      <alignment horizontal="center"/>
    </xf>
    <xf numFmtId="0" fontId="6" fillId="0" borderId="2" xfId="0" applyFont="1" applyBorder="1"/>
    <xf numFmtId="44" fontId="0" fillId="0" borderId="2" xfId="2" applyFont="1" applyBorder="1" applyAlignment="1">
      <alignment horizontal="center"/>
    </xf>
    <xf numFmtId="44" fontId="6" fillId="5" borderId="0" xfId="2" applyFont="1" applyFill="1" applyBorder="1" applyAlignment="1">
      <alignment horizontal="center"/>
    </xf>
    <xf numFmtId="0" fontId="0" fillId="5" borderId="13" xfId="0" applyFill="1" applyBorder="1"/>
    <xf numFmtId="44" fontId="6" fillId="5" borderId="14" xfId="2" applyFont="1" applyFill="1" applyBorder="1" applyAlignment="1">
      <alignment horizontal="center"/>
    </xf>
    <xf numFmtId="0" fontId="6" fillId="0" borderId="15" xfId="0" applyFont="1" applyBorder="1"/>
    <xf numFmtId="2" fontId="0" fillId="0" borderId="16" xfId="0" applyNumberFormat="1" applyBorder="1"/>
    <xf numFmtId="2" fontId="0" fillId="0" borderId="1" xfId="0" applyNumberFormat="1" applyBorder="1"/>
    <xf numFmtId="167" fontId="0" fillId="0" borderId="0" xfId="2" applyNumberFormat="1" applyFont="1"/>
    <xf numFmtId="0" fontId="3" fillId="0" borderId="0" xfId="0" applyFont="1" applyAlignment="1">
      <alignment horizontal="center"/>
    </xf>
    <xf numFmtId="0" fontId="0" fillId="6" borderId="0" xfId="0" applyFill="1"/>
    <xf numFmtId="170" fontId="0" fillId="0" borderId="2" xfId="0" applyNumberFormat="1" applyBorder="1"/>
    <xf numFmtId="44" fontId="0" fillId="0" borderId="2" xfId="2" applyNumberFormat="1" applyFont="1" applyBorder="1"/>
    <xf numFmtId="0" fontId="3" fillId="0" borderId="2" xfId="0" applyFont="1" applyBorder="1" applyAlignment="1">
      <alignment horizontal="center"/>
    </xf>
    <xf numFmtId="0" fontId="0" fillId="1" borderId="17" xfId="0" applyFill="1" applyBorder="1"/>
    <xf numFmtId="0" fontId="0" fillId="1" borderId="16" xfId="0" applyFill="1" applyBorder="1"/>
    <xf numFmtId="0" fontId="0" fillId="1" borderId="6" xfId="0" applyFill="1" applyBorder="1"/>
    <xf numFmtId="0" fontId="3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17" fillId="0" borderId="0" xfId="0" applyFont="1"/>
    <xf numFmtId="9" fontId="1" fillId="0" borderId="0" xfId="3" applyFont="1"/>
    <xf numFmtId="2" fontId="0" fillId="0" borderId="18" xfId="0" applyNumberFormat="1" applyBorder="1"/>
    <xf numFmtId="44" fontId="3" fillId="0" borderId="0" xfId="2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7" borderId="0" xfId="0" applyNumberFormat="1" applyFill="1"/>
    <xf numFmtId="0" fontId="0" fillId="7" borderId="0" xfId="0" applyFill="1"/>
    <xf numFmtId="44" fontId="6" fillId="7" borderId="0" xfId="2" applyFont="1" applyFill="1"/>
    <xf numFmtId="44" fontId="6" fillId="8" borderId="0" xfId="2" applyFont="1" applyFill="1"/>
    <xf numFmtId="17" fontId="6" fillId="9" borderId="0" xfId="0" applyNumberFormat="1" applyFont="1" applyFill="1"/>
    <xf numFmtId="44" fontId="6" fillId="9" borderId="0" xfId="2" applyFont="1" applyFill="1"/>
    <xf numFmtId="44" fontId="3" fillId="9" borderId="0" xfId="2" applyFont="1" applyFill="1"/>
    <xf numFmtId="17" fontId="0" fillId="0" borderId="0" xfId="0" applyNumberFormat="1"/>
    <xf numFmtId="17" fontId="0" fillId="0" borderId="0" xfId="0" applyNumberFormat="1" applyFill="1"/>
    <xf numFmtId="17" fontId="0" fillId="9" borderId="0" xfId="0" applyNumberFormat="1" applyFill="1"/>
    <xf numFmtId="44" fontId="3" fillId="0" borderId="0" xfId="0" applyNumberFormat="1" applyFont="1"/>
    <xf numFmtId="0" fontId="3" fillId="0" borderId="0" xfId="0" applyFont="1" applyAlignment="1">
      <alignment wrapText="1"/>
    </xf>
    <xf numFmtId="0" fontId="7" fillId="0" borderId="0" xfId="0" applyFont="1"/>
    <xf numFmtId="44" fontId="7" fillId="0" borderId="0" xfId="2" applyFont="1"/>
    <xf numFmtId="15" fontId="7" fillId="0" borderId="0" xfId="0" applyNumberFormat="1" applyFont="1"/>
    <xf numFmtId="167" fontId="7" fillId="0" borderId="0" xfId="2" applyNumberFormat="1" applyFont="1"/>
    <xf numFmtId="166" fontId="3" fillId="0" borderId="0" xfId="0" applyNumberFormat="1" applyFont="1"/>
    <xf numFmtId="171" fontId="0" fillId="0" borderId="0" xfId="0" applyNumberFormat="1"/>
    <xf numFmtId="44" fontId="4" fillId="7" borderId="0" xfId="2" applyFont="1" applyFill="1"/>
    <xf numFmtId="44" fontId="3" fillId="7" borderId="0" xfId="2" applyFont="1" applyFill="1"/>
    <xf numFmtId="0" fontId="3" fillId="7" borderId="0" xfId="0" applyFont="1" applyFill="1"/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44" fontId="4" fillId="7" borderId="0" xfId="2" applyFont="1" applyFill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43" fontId="0" fillId="0" borderId="0" xfId="1" applyFont="1" applyBorder="1" applyAlignment="1"/>
    <xf numFmtId="0" fontId="7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left" indent="1"/>
    </xf>
    <xf numFmtId="0" fontId="0" fillId="0" borderId="4" xfId="0" applyBorder="1"/>
    <xf numFmtId="0" fontId="3" fillId="0" borderId="4" xfId="0" applyFont="1" applyBorder="1"/>
    <xf numFmtId="44" fontId="0" fillId="0" borderId="1" xfId="2" applyFont="1" applyBorder="1"/>
    <xf numFmtId="44" fontId="0" fillId="0" borderId="1" xfId="0" applyNumberFormat="1" applyBorder="1"/>
    <xf numFmtId="15" fontId="2" fillId="0" borderId="0" xfId="0" applyNumberFormat="1" applyFont="1"/>
    <xf numFmtId="44" fontId="3" fillId="0" borderId="0" xfId="2" applyFont="1" applyAlignment="1">
      <alignment wrapText="1"/>
    </xf>
    <xf numFmtId="44" fontId="0" fillId="0" borderId="18" xfId="2" applyFont="1" applyBorder="1"/>
    <xf numFmtId="44" fontId="1" fillId="0" borderId="0" xfId="2"/>
    <xf numFmtId="43" fontId="1" fillId="0" borderId="0" xfId="1"/>
    <xf numFmtId="0" fontId="0" fillId="0" borderId="0" xfId="0" applyFont="1"/>
    <xf numFmtId="43" fontId="18" fillId="0" borderId="0" xfId="1" applyFont="1"/>
    <xf numFmtId="0" fontId="19" fillId="0" borderId="0" xfId="0" applyFont="1"/>
    <xf numFmtId="43" fontId="1" fillId="0" borderId="0" xfId="1" applyFill="1"/>
    <xf numFmtId="0" fontId="0" fillId="0" borderId="0" xfId="0" applyFill="1"/>
    <xf numFmtId="165" fontId="0" fillId="0" borderId="0" xfId="0" applyNumberFormat="1" applyFill="1"/>
    <xf numFmtId="166" fontId="6" fillId="0" borderId="0" xfId="2" applyNumberFormat="1" applyFont="1" applyAlignment="1">
      <alignment horizontal="center"/>
    </xf>
    <xf numFmtId="15" fontId="4" fillId="0" borderId="0" xfId="0" applyNumberFormat="1" applyFont="1"/>
    <xf numFmtId="171" fontId="0" fillId="0" borderId="0" xfId="2" applyNumberFormat="1" applyFont="1"/>
    <xf numFmtId="43" fontId="0" fillId="0" borderId="0" xfId="1" applyFont="1" applyFill="1" applyBorder="1"/>
    <xf numFmtId="43" fontId="6" fillId="0" borderId="0" xfId="1" applyFont="1" applyAlignment="1">
      <alignment wrapText="1"/>
    </xf>
    <xf numFmtId="16" fontId="10" fillId="0" borderId="0" xfId="0" applyNumberFormat="1" applyFont="1" applyBorder="1"/>
    <xf numFmtId="16" fontId="0" fillId="0" borderId="0" xfId="0" applyNumberFormat="1" applyBorder="1"/>
    <xf numFmtId="16" fontId="0" fillId="0" borderId="0" xfId="0" applyNumberFormat="1" applyFill="1" applyBorder="1"/>
    <xf numFmtId="4" fontId="0" fillId="0" borderId="2" xfId="0" applyNumberFormat="1" applyBorder="1"/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0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152400</xdr:rowOff>
    </xdr:from>
    <xdr:to>
      <xdr:col>1</xdr:col>
      <xdr:colOff>1815465</xdr:colOff>
      <xdr:row>7</xdr:row>
      <xdr:rowOff>11549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1925" y="1104900"/>
          <a:ext cx="2270760" cy="232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Put + or - in front of # in that Coloumn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1813560</xdr:colOff>
      <xdr:row>6</xdr:row>
      <xdr:rowOff>121920</xdr:rowOff>
    </xdr:from>
    <xdr:to>
      <xdr:col>2</xdr:col>
      <xdr:colOff>243840</xdr:colOff>
      <xdr:row>6</xdr:row>
      <xdr:rowOff>129540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430780" y="1249680"/>
          <a:ext cx="3200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657225</xdr:colOff>
      <xdr:row>5</xdr:row>
      <xdr:rowOff>19051</xdr:rowOff>
    </xdr:from>
    <xdr:to>
      <xdr:col>32</xdr:col>
      <xdr:colOff>714375</xdr:colOff>
      <xdr:row>7</xdr:row>
      <xdr:rowOff>400051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3145750" y="1057276"/>
          <a:ext cx="2085975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There should never be a number showing in this column if so then you have entered an amount incorrectly or forgot the + or - in front of the number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33</xdr:col>
      <xdr:colOff>723900</xdr:colOff>
      <xdr:row>8</xdr:row>
      <xdr:rowOff>45720</xdr:rowOff>
    </xdr:from>
    <xdr:to>
      <xdr:col>34</xdr:col>
      <xdr:colOff>457200</xdr:colOff>
      <xdr:row>10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9819620" y="2110740"/>
          <a:ext cx="51054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1228725</xdr:colOff>
      <xdr:row>25</xdr:row>
      <xdr:rowOff>38100</xdr:rowOff>
    </xdr:from>
    <xdr:to>
      <xdr:col>3</xdr:col>
      <xdr:colOff>581025</xdr:colOff>
      <xdr:row>29</xdr:row>
      <xdr:rowOff>93365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45945" y="6446520"/>
          <a:ext cx="1988820" cy="72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Running Total of Bank account.  This amount will carry over to the following month spreadsheet.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144780</xdr:colOff>
      <xdr:row>22</xdr:row>
      <xdr:rowOff>106680</xdr:rowOff>
    </xdr:from>
    <xdr:to>
      <xdr:col>2</xdr:col>
      <xdr:colOff>198120</xdr:colOff>
      <xdr:row>25</xdr:row>
      <xdr:rowOff>38100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2651760" y="6004560"/>
          <a:ext cx="53340" cy="441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670560</xdr:colOff>
      <xdr:row>24</xdr:row>
      <xdr:rowOff>175260</xdr:rowOff>
    </xdr:from>
    <xdr:to>
      <xdr:col>10</xdr:col>
      <xdr:colOff>350520</xdr:colOff>
      <xdr:row>29</xdr:row>
      <xdr:rowOff>47645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688580" y="7025640"/>
          <a:ext cx="1501140" cy="7867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Running Total of Credit Card account.  This amount will carry over to the following month spreadsheet.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106680</xdr:colOff>
      <xdr:row>22</xdr:row>
      <xdr:rowOff>106680</xdr:rowOff>
    </xdr:from>
    <xdr:to>
      <xdr:col>9</xdr:col>
      <xdr:colOff>525780</xdr:colOff>
      <xdr:row>24</xdr:row>
      <xdr:rowOff>175260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8100060" y="6583680"/>
          <a:ext cx="419100" cy="441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zoomScaleNormal="100" workbookViewId="0">
      <selection activeCell="A17" sqref="A17"/>
    </sheetView>
  </sheetViews>
  <sheetFormatPr defaultRowHeight="15" x14ac:dyDescent="0.25"/>
  <cols>
    <col min="1" max="1" width="7.85546875" customWidth="1"/>
    <col min="2" max="2" width="19.42578125" bestFit="1" customWidth="1"/>
    <col min="3" max="3" width="12.140625" customWidth="1"/>
    <col min="4" max="5" width="12.42578125" bestFit="1" customWidth="1"/>
    <col min="6" max="6" width="13.42578125" bestFit="1" customWidth="1"/>
    <col min="7" max="7" width="13.42578125" customWidth="1"/>
    <col min="8" max="8" width="11.5703125" customWidth="1"/>
    <col min="9" max="9" width="14.42578125" customWidth="1"/>
    <col min="10" max="10" width="12.42578125" customWidth="1"/>
    <col min="11" max="11" width="9.5703125" customWidth="1"/>
    <col min="12" max="12" width="13.42578125" customWidth="1"/>
    <col min="13" max="13" width="12.42578125" customWidth="1"/>
    <col min="14" max="14" width="11.42578125" bestFit="1" customWidth="1"/>
    <col min="15" max="15" width="12.42578125" customWidth="1"/>
    <col min="16" max="16" width="11.85546875" customWidth="1"/>
    <col min="17" max="17" width="9.42578125" customWidth="1"/>
    <col min="18" max="18" width="8.85546875" customWidth="1"/>
    <col min="19" max="19" width="10.140625" customWidth="1"/>
    <col min="20" max="20" width="10.42578125" bestFit="1" customWidth="1"/>
    <col min="21" max="21" width="11.140625" bestFit="1" customWidth="1"/>
    <col min="22" max="23" width="12" customWidth="1"/>
    <col min="24" max="24" width="11.42578125" bestFit="1" customWidth="1"/>
    <col min="25" max="25" width="10.140625" bestFit="1" customWidth="1"/>
    <col min="26" max="26" width="10.140625" customWidth="1"/>
    <col min="27" max="27" width="12.42578125" customWidth="1"/>
    <col min="28" max="29" width="11.42578125" customWidth="1"/>
    <col min="30" max="32" width="10.140625" customWidth="1"/>
    <col min="33" max="33" width="11.85546875" customWidth="1"/>
    <col min="34" max="34" width="11.42578125" customWidth="1"/>
    <col min="35" max="35" width="9" bestFit="1" customWidth="1"/>
    <col min="36" max="36" width="11.140625" bestFit="1" customWidth="1"/>
    <col min="37" max="38" width="11.140625" customWidth="1"/>
    <col min="39" max="39" width="11" bestFit="1" customWidth="1"/>
    <col min="40" max="40" width="10.140625" bestFit="1" customWidth="1"/>
  </cols>
  <sheetData>
    <row r="1" spans="1:34" ht="18" x14ac:dyDescent="0.25">
      <c r="A1" s="1" t="s">
        <v>23</v>
      </c>
    </row>
    <row r="2" spans="1:34" ht="18" x14ac:dyDescent="0.25">
      <c r="A2" s="1" t="s">
        <v>165</v>
      </c>
    </row>
    <row r="3" spans="1:34" x14ac:dyDescent="0.25">
      <c r="A3" s="2"/>
    </row>
    <row r="5" spans="1:34" ht="15.75" thickBot="1" x14ac:dyDescent="0.3">
      <c r="B5" s="34" t="s">
        <v>0</v>
      </c>
      <c r="C5" s="24">
        <v>1234</v>
      </c>
      <c r="H5" s="34" t="s">
        <v>38</v>
      </c>
      <c r="I5" s="24">
        <v>-1200</v>
      </c>
    </row>
    <row r="6" spans="1:34" ht="15.75" thickTop="1" x14ac:dyDescent="0.25"/>
    <row r="7" spans="1:34" s="3" customFormat="1" ht="15.75" x14ac:dyDescent="0.25">
      <c r="C7" s="4" t="s">
        <v>1</v>
      </c>
      <c r="D7" s="4" t="s">
        <v>2</v>
      </c>
      <c r="E7" s="4" t="s">
        <v>1</v>
      </c>
      <c r="F7" s="4" t="s">
        <v>2</v>
      </c>
      <c r="G7" s="3" t="s">
        <v>2</v>
      </c>
      <c r="H7" s="4" t="s">
        <v>1</v>
      </c>
      <c r="I7" s="3" t="s">
        <v>1</v>
      </c>
      <c r="J7" s="3" t="s">
        <v>2</v>
      </c>
      <c r="K7" s="4" t="s">
        <v>1</v>
      </c>
      <c r="L7" s="3" t="s">
        <v>2</v>
      </c>
      <c r="M7" s="3" t="s">
        <v>1</v>
      </c>
      <c r="N7" s="4" t="s">
        <v>1</v>
      </c>
      <c r="O7" s="4" t="s">
        <v>1</v>
      </c>
      <c r="P7" s="4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4" t="s">
        <v>1</v>
      </c>
      <c r="V7" s="4" t="s">
        <v>1</v>
      </c>
      <c r="W7" s="4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4"/>
    </row>
    <row r="8" spans="1:34" s="5" customFormat="1" ht="51.75" x14ac:dyDescent="0.25">
      <c r="A8" s="25" t="s">
        <v>24</v>
      </c>
      <c r="B8" s="25" t="s">
        <v>3</v>
      </c>
      <c r="C8" s="25" t="str">
        <f>+'YE totals'!C5</f>
        <v xml:space="preserve"> Bank Deposits Dr</v>
      </c>
      <c r="D8" s="25" t="str">
        <f>+'YE totals'!D5</f>
        <v>Bank Withdrawals Cr</v>
      </c>
      <c r="E8" s="25" t="str">
        <f>+'YE totals'!E5</f>
        <v>A/R</v>
      </c>
      <c r="F8" s="25" t="str">
        <f>+'YE totals'!F5</f>
        <v>Revenue</v>
      </c>
      <c r="G8" s="25" t="str">
        <f>+'YE totals'!G5</f>
        <v>GST Collected</v>
      </c>
      <c r="H8" s="25" t="str">
        <f>+'YE totals'!H5</f>
        <v>GST Paid</v>
      </c>
      <c r="I8" s="25" t="str">
        <f>+'YE totals'!I5</f>
        <v>Credit Card Payments DR</v>
      </c>
      <c r="J8" s="25" t="str">
        <f>+'YE totals'!J5</f>
        <v>Credit Card Charges CR</v>
      </c>
      <c r="K8" s="25" t="str">
        <f>+'YE totals'!K5</f>
        <v>Assets &gt;500</v>
      </c>
      <c r="L8" s="25" t="str">
        <f>+'YE totals'!L5</f>
        <v>Shareholder Contributions</v>
      </c>
      <c r="M8" s="25" t="str">
        <f>+'YE totals'!M5</f>
        <v>Shareholder Withdrawals</v>
      </c>
      <c r="N8" s="25" t="str">
        <f>+'YE totals'!N5</f>
        <v>Reimbursed Expenses</v>
      </c>
      <c r="O8" s="25" t="str">
        <f>+'YE totals'!O5</f>
        <v>Advertising</v>
      </c>
      <c r="P8" s="25" t="str">
        <f>+'YE totals'!P5</f>
        <v>Automotive expenses</v>
      </c>
      <c r="Q8" s="25" t="str">
        <f>+'YE totals'!Q5</f>
        <v>Bank Charges &amp; Interest</v>
      </c>
      <c r="R8" s="25" t="str">
        <f>+'YE totals'!R5</f>
        <v>Fuel/Oil</v>
      </c>
      <c r="S8" s="25" t="str">
        <f>+'YE totals'!S5</f>
        <v>Insurance</v>
      </c>
      <c r="T8" s="25" t="str">
        <f>+'YE totals'!T5</f>
        <v>License &amp; Registration</v>
      </c>
      <c r="U8" s="25" t="str">
        <f>+'YE totals'!U5</f>
        <v>Materials</v>
      </c>
      <c r="V8" s="25" t="str">
        <f>+'YE totals'!V5</f>
        <v>Meals</v>
      </c>
      <c r="W8" s="25" t="str">
        <f>+'YE totals'!W5</f>
        <v>Meals - Tips</v>
      </c>
      <c r="X8" s="25" t="str">
        <f>+'YE totals'!X5</f>
        <v>Office</v>
      </c>
      <c r="Y8" s="25" t="str">
        <f>+'YE totals'!Y5</f>
        <v>Professional fees</v>
      </c>
      <c r="Z8" s="25" t="str">
        <f>+'YE totals'!Z5</f>
        <v>Repairs &amp; Maintenance</v>
      </c>
      <c r="AA8" s="25" t="str">
        <f>+'YE totals'!AA5</f>
        <v>Subcontracting</v>
      </c>
      <c r="AB8" s="25" t="str">
        <f>+'YE totals'!AB5</f>
        <v>Supplies</v>
      </c>
      <c r="AC8" s="25" t="str">
        <f>+'YE totals'!AC5</f>
        <v>Telephone &amp; Utilities</v>
      </c>
      <c r="AD8" s="25" t="str">
        <f>+'YE totals'!AD5</f>
        <v>Wages</v>
      </c>
      <c r="AE8" s="25" t="str">
        <f>+'YE totals'!AE5</f>
        <v>Travel</v>
      </c>
      <c r="AF8" s="25" t="str">
        <f>+'YE totals'!AF5</f>
        <v>Misc</v>
      </c>
      <c r="AG8" s="25" t="str">
        <f>+'YE totals'!AG5</f>
        <v>Description</v>
      </c>
      <c r="AH8" s="25" t="str">
        <f>+'YE totals'!AH5</f>
        <v>Total</v>
      </c>
    </row>
    <row r="9" spans="1:34" x14ac:dyDescent="0.25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>
        <f t="shared" ref="AH9:AH18" si="0">SUM(C9:Y9)</f>
        <v>0</v>
      </c>
    </row>
    <row r="10" spans="1:34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>
        <f t="shared" si="0"/>
        <v>0</v>
      </c>
    </row>
    <row r="11" spans="1:34" x14ac:dyDescent="0.25">
      <c r="A11" s="27">
        <v>44208</v>
      </c>
      <c r="B11" t="s">
        <v>25</v>
      </c>
      <c r="C11" s="26"/>
      <c r="D11" s="26">
        <v>-106</v>
      </c>
      <c r="E11" s="26"/>
      <c r="F11" s="26"/>
      <c r="G11" s="26"/>
      <c r="H11" s="26">
        <v>6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v>75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>
        <f t="shared" si="0"/>
        <v>-25</v>
      </c>
    </row>
    <row r="12" spans="1:34" x14ac:dyDescent="0.25">
      <c r="A12" s="27">
        <v>44216</v>
      </c>
      <c r="B12" t="s">
        <v>26</v>
      </c>
      <c r="C12" s="26"/>
      <c r="D12" s="26">
        <v>-40</v>
      </c>
      <c r="E12" s="26"/>
      <c r="F12" s="26"/>
      <c r="G12" s="26"/>
      <c r="H12" s="26"/>
      <c r="I12" s="26"/>
      <c r="J12" s="26"/>
      <c r="K12" s="26"/>
      <c r="L12" s="26"/>
      <c r="M12" s="26">
        <v>40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>
        <f t="shared" si="0"/>
        <v>0</v>
      </c>
    </row>
    <row r="13" spans="1:34" x14ac:dyDescent="0.25">
      <c r="A13" s="27">
        <v>44221</v>
      </c>
      <c r="B13" t="s">
        <v>27</v>
      </c>
      <c r="C13" s="26"/>
      <c r="D13" s="26"/>
      <c r="E13" s="26"/>
      <c r="F13" s="26"/>
      <c r="G13" s="26">
        <v>0.62</v>
      </c>
      <c r="H13" s="26"/>
      <c r="I13" s="26"/>
      <c r="J13" s="26"/>
      <c r="K13" s="26"/>
      <c r="L13" s="26">
        <v>-10.99</v>
      </c>
      <c r="M13" s="26"/>
      <c r="N13" s="26"/>
      <c r="O13" s="26"/>
      <c r="P13" s="26"/>
      <c r="Q13" s="26"/>
      <c r="R13" s="26"/>
      <c r="S13" s="26"/>
      <c r="T13" s="26">
        <v>10.37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 t="shared" si="0"/>
        <v>0</v>
      </c>
    </row>
    <row r="14" spans="1:34" x14ac:dyDescent="0.25">
      <c r="A14" s="27">
        <v>44222</v>
      </c>
      <c r="B14" t="s">
        <v>28</v>
      </c>
      <c r="C14" s="26">
        <v>5300</v>
      </c>
      <c r="D14" s="26"/>
      <c r="E14" s="26"/>
      <c r="F14" s="26">
        <v>-5000</v>
      </c>
      <c r="G14" s="26">
        <v>-300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 t="shared" si="0"/>
        <v>0</v>
      </c>
    </row>
    <row r="15" spans="1:34" x14ac:dyDescent="0.25">
      <c r="A15" s="27">
        <v>44223</v>
      </c>
      <c r="B15" t="s">
        <v>35</v>
      </c>
      <c r="C15" s="26"/>
      <c r="D15" s="26"/>
      <c r="E15" s="26"/>
      <c r="F15" s="26"/>
      <c r="G15" s="26"/>
      <c r="H15" s="26">
        <v>4.7699999999999996</v>
      </c>
      <c r="I15" s="26"/>
      <c r="J15" s="26">
        <v>-100</v>
      </c>
      <c r="K15" s="26"/>
      <c r="L15" s="26"/>
      <c r="M15" s="26"/>
      <c r="N15" s="26"/>
      <c r="O15" s="26">
        <v>95.23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>
        <f t="shared" si="0"/>
        <v>0</v>
      </c>
    </row>
    <row r="16" spans="1:34" x14ac:dyDescent="0.25">
      <c r="A16" s="27">
        <v>44224</v>
      </c>
      <c r="B16" t="s">
        <v>36</v>
      </c>
      <c r="C16" s="26"/>
      <c r="D16" s="26">
        <v>-100</v>
      </c>
      <c r="E16" s="26"/>
      <c r="F16" s="26"/>
      <c r="G16" s="26"/>
      <c r="H16" s="26"/>
      <c r="I16" s="26">
        <v>100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f t="shared" si="0"/>
        <v>0</v>
      </c>
    </row>
    <row r="17" spans="2:34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>
        <f t="shared" si="0"/>
        <v>0</v>
      </c>
    </row>
    <row r="18" spans="2:34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f t="shared" si="0"/>
        <v>0</v>
      </c>
    </row>
    <row r="19" spans="2:34" ht="15.75" thickBot="1" x14ac:dyDescent="0.3">
      <c r="B19" s="2" t="s">
        <v>11</v>
      </c>
      <c r="C19" s="28">
        <f t="shared" ref="C19:K19" si="1">SUM(C9:C18)</f>
        <v>5300</v>
      </c>
      <c r="D19" s="28">
        <f t="shared" si="1"/>
        <v>-246</v>
      </c>
      <c r="E19" s="28">
        <f t="shared" si="1"/>
        <v>0</v>
      </c>
      <c r="F19" s="28">
        <f t="shared" si="1"/>
        <v>-5000</v>
      </c>
      <c r="G19" s="28">
        <f t="shared" si="1"/>
        <v>-299.38</v>
      </c>
      <c r="H19" s="28">
        <f t="shared" si="1"/>
        <v>10.77</v>
      </c>
      <c r="I19" s="28">
        <f t="shared" si="1"/>
        <v>100</v>
      </c>
      <c r="J19" s="28">
        <f t="shared" si="1"/>
        <v>-100</v>
      </c>
      <c r="K19" s="28">
        <f t="shared" si="1"/>
        <v>0</v>
      </c>
      <c r="L19" s="28"/>
      <c r="M19" s="28"/>
      <c r="N19" s="28">
        <f>SUM(N9:N18)</f>
        <v>0</v>
      </c>
      <c r="O19" s="28">
        <f>SUM(O9:O18)</f>
        <v>95.23</v>
      </c>
      <c r="P19" s="28"/>
      <c r="Q19" s="28">
        <f t="shared" ref="Q19:Y19" si="2">SUM(Q9:Q18)</f>
        <v>0</v>
      </c>
      <c r="R19" s="28">
        <f t="shared" si="2"/>
        <v>0</v>
      </c>
      <c r="S19" s="28">
        <f t="shared" si="2"/>
        <v>0</v>
      </c>
      <c r="T19" s="28">
        <f t="shared" si="2"/>
        <v>10.37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75</v>
      </c>
      <c r="Y19" s="28">
        <f t="shared" si="2"/>
        <v>0</v>
      </c>
      <c r="Z19" s="28">
        <f t="shared" ref="Z19:AG19" si="3">SUM(Z9:Z18)</f>
        <v>0</v>
      </c>
      <c r="AA19" s="28">
        <f t="shared" si="3"/>
        <v>0</v>
      </c>
      <c r="AB19" s="28">
        <f t="shared" si="3"/>
        <v>0</v>
      </c>
      <c r="AC19" s="28">
        <f t="shared" si="3"/>
        <v>0</v>
      </c>
      <c r="AD19" s="28">
        <f t="shared" si="3"/>
        <v>0</v>
      </c>
      <c r="AE19" s="28">
        <f t="shared" si="3"/>
        <v>0</v>
      </c>
      <c r="AF19" s="28">
        <f t="shared" si="3"/>
        <v>0</v>
      </c>
      <c r="AG19" s="28">
        <f t="shared" si="3"/>
        <v>0</v>
      </c>
      <c r="AH19" s="28">
        <f>SUM(AH9:AH18)</f>
        <v>-25</v>
      </c>
    </row>
    <row r="20" spans="2:34" ht="15.75" thickTop="1" x14ac:dyDescent="0.25"/>
    <row r="22" spans="2:34" ht="15.75" thickBot="1" x14ac:dyDescent="0.3">
      <c r="B22" t="s">
        <v>12</v>
      </c>
      <c r="C22" s="24">
        <f>+C5+C19+D19</f>
        <v>6288</v>
      </c>
      <c r="G22" t="s">
        <v>37</v>
      </c>
      <c r="I22" s="24">
        <f>+I5+I19+J19</f>
        <v>-1200</v>
      </c>
    </row>
    <row r="23" spans="2:34" ht="15.75" thickTop="1" x14ac:dyDescent="0.25"/>
    <row r="26" spans="2:34" x14ac:dyDescent="0.25">
      <c r="I26" s="30"/>
    </row>
  </sheetData>
  <pageMargins left="0" right="0" top="0.74803149606299213" bottom="0.74803149606299213" header="0.31496062992125984" footer="0.31496062992125984"/>
  <pageSetup paperSize="5" scale="90" orientation="landscape" r:id="rId1"/>
  <colBreaks count="1" manualBreakCount="1">
    <brk id="18" max="2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1"/>
  <sheetViews>
    <sheetView zoomScaleNormal="100" workbookViewId="0">
      <pane xSplit="2" ySplit="8" topLeftCell="L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4" sqref="AH14:AH30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1406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totals'!B14</f>
        <v>44406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6'!C35</f>
        <v>0</v>
      </c>
      <c r="G5" s="7" t="s">
        <v>34</v>
      </c>
      <c r="I5" s="22">
        <f>+'Month 6'!I35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29" customFormat="1" x14ac:dyDescent="0.25">
      <c r="A9" s="149"/>
      <c r="D9" s="119"/>
      <c r="E9" s="119"/>
      <c r="G9" s="120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>
        <f t="shared" ref="AH9:AH31" si="0">SUM(C9:AF9)</f>
        <v>0</v>
      </c>
    </row>
    <row r="10" spans="1:34" s="29" customFormat="1" x14ac:dyDescent="0.25">
      <c r="A10" s="121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si="0"/>
        <v>0</v>
      </c>
    </row>
    <row r="11" spans="1:34" s="29" customFormat="1" x14ac:dyDescent="0.25">
      <c r="A11" s="121"/>
      <c r="C11" s="119"/>
      <c r="E11" s="119"/>
      <c r="F11" s="119"/>
      <c r="G11" s="120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B12" s="122"/>
      <c r="E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49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0"/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49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3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50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3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50"/>
      <c r="B20" s="122"/>
      <c r="C20" s="119"/>
      <c r="D20" s="123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A21" s="150"/>
      <c r="B21" s="122"/>
      <c r="C21" s="119"/>
      <c r="D21" s="123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B22" s="122"/>
      <c r="C22" s="119"/>
      <c r="D22" s="123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B23" s="122"/>
      <c r="C23" s="119"/>
      <c r="D23" s="123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B24" s="122"/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B25" s="124" t="s">
        <v>17</v>
      </c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B26" s="122"/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0"/>
        <v>0</v>
      </c>
    </row>
    <row r="32" spans="1:34" s="29" customFormat="1" ht="15.75" thickBot="1" x14ac:dyDescent="0.3">
      <c r="A32" s="128"/>
      <c r="B32" s="129" t="s">
        <v>11</v>
      </c>
      <c r="C32" s="15">
        <f t="shared" ref="C32:AH32" si="1">SUM(C9:C31)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5">
        <f t="shared" si="1"/>
        <v>0</v>
      </c>
      <c r="AA32" s="15">
        <f t="shared" si="1"/>
        <v>0</v>
      </c>
      <c r="AB32" s="15">
        <f t="shared" si="1"/>
        <v>0</v>
      </c>
      <c r="AC32" s="15">
        <f t="shared" si="1"/>
        <v>0</v>
      </c>
      <c r="AD32" s="15">
        <f t="shared" si="1"/>
        <v>0</v>
      </c>
      <c r="AE32" s="15">
        <f t="shared" si="1"/>
        <v>0</v>
      </c>
      <c r="AF32" s="15">
        <f t="shared" si="1"/>
        <v>0</v>
      </c>
      <c r="AG32" s="15">
        <f t="shared" si="1"/>
        <v>0</v>
      </c>
      <c r="AH32" s="15">
        <f t="shared" si="1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3" orientation="landscape" r:id="rId1"/>
  <colBreaks count="1" manualBreakCount="1">
    <brk id="1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41"/>
  <sheetViews>
    <sheetView zoomScaleNormal="100" workbookViewId="0">
      <pane xSplit="2" ySplit="8" topLeftCell="L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0" sqref="AH10:AH30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totals'!B15</f>
        <v>44437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7'!C35</f>
        <v>0</v>
      </c>
      <c r="G5" s="7" t="s">
        <v>34</v>
      </c>
      <c r="I5" s="22">
        <f>+'Month 7'!I35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29" customFormat="1" x14ac:dyDescent="0.25">
      <c r="A9" s="149"/>
      <c r="B9" s="122"/>
      <c r="C9" s="119"/>
      <c r="D9" s="123"/>
      <c r="E9" s="119"/>
      <c r="F9" s="119"/>
      <c r="G9" s="120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>
        <f t="shared" ref="AH9:AH30" si="0">SUM(C9:AF9)</f>
        <v>0</v>
      </c>
    </row>
    <row r="10" spans="1:34" s="29" customFormat="1" x14ac:dyDescent="0.25">
      <c r="A10" s="121"/>
      <c r="B10" s="122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3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si="0"/>
        <v>0</v>
      </c>
    </row>
    <row r="11" spans="1:34" s="29" customFormat="1" x14ac:dyDescent="0.25">
      <c r="A11" s="121"/>
      <c r="B11" s="122"/>
      <c r="C11" s="119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3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B12" s="122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3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49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23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0"/>
        <v>0</v>
      </c>
    </row>
    <row r="15" spans="1:34" s="29" customFormat="1" x14ac:dyDescent="0.25">
      <c r="A15" s="121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3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21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3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21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3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49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3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49"/>
      <c r="B19" s="122"/>
      <c r="C19" s="119"/>
      <c r="D19" s="123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B20" s="122"/>
      <c r="C20" s="119"/>
      <c r="D20" s="123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A21" s="121"/>
      <c r="B21" s="122"/>
      <c r="C21" s="119"/>
      <c r="D21" s="123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21"/>
      <c r="B22" s="122"/>
      <c r="C22" s="119"/>
      <c r="D22" s="123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A23" s="121"/>
      <c r="B23" s="122"/>
      <c r="C23" s="119"/>
      <c r="D23" s="123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A24" s="121"/>
      <c r="B24" s="122"/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B25" s="122"/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B26" s="124" t="s">
        <v>17</v>
      </c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ref="AH31" si="1">SUM(C31:AF31)</f>
        <v>0</v>
      </c>
    </row>
    <row r="32" spans="1:34" s="29" customFormat="1" ht="15.75" thickBot="1" x14ac:dyDescent="0.3">
      <c r="A32" s="128"/>
      <c r="B32" s="129" t="s">
        <v>11</v>
      </c>
      <c r="C32" s="15">
        <f t="shared" ref="C32:AH32" si="2">SUM(C9:C31)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 t="shared" si="2"/>
        <v>0</v>
      </c>
      <c r="AE32" s="15">
        <f t="shared" si="2"/>
        <v>0</v>
      </c>
      <c r="AF32" s="15">
        <f t="shared" si="2"/>
        <v>0</v>
      </c>
      <c r="AG32" s="15">
        <f t="shared" si="2"/>
        <v>0</v>
      </c>
      <c r="AH32" s="15">
        <f t="shared" si="2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colBreaks count="1" manualBreakCount="1">
    <brk id="19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41"/>
  <sheetViews>
    <sheetView zoomScaleNormal="100" workbookViewId="0">
      <pane xSplit="2" ySplit="8" topLeftCell="L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30" sqref="AH30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totals'!B16</f>
        <v>44468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8'!C35</f>
        <v>0</v>
      </c>
      <c r="G5" s="7" t="s">
        <v>34</v>
      </c>
      <c r="I5" s="22">
        <f>+'Month 8'!I35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A9" s="148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49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31" si="0">SUM(C10:AF10)</f>
        <v>0</v>
      </c>
    </row>
    <row r="11" spans="1:34" s="29" customFormat="1" x14ac:dyDescent="0.25">
      <c r="A11" s="149"/>
      <c r="C11" s="119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49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ref="AH14:AH17" si="1">SUM(C14:AF14)</f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1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3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1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3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1"/>
        <v>0</v>
      </c>
    </row>
    <row r="18" spans="1:34" s="29" customFormat="1" x14ac:dyDescent="0.25">
      <c r="A18" s="149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49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49"/>
      <c r="B20" s="122"/>
      <c r="C20" s="119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23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A21" s="149"/>
      <c r="B21" s="122"/>
      <c r="C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3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49"/>
      <c r="B22" s="122"/>
      <c r="C22" s="119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3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A23" s="149"/>
      <c r="B23" s="122"/>
      <c r="C23" s="119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3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A24" s="121"/>
      <c r="B24" s="122"/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A25" s="121"/>
      <c r="B25" s="122"/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A26" s="121"/>
      <c r="B26" s="124" t="s">
        <v>17</v>
      </c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A27" s="121"/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0"/>
        <v>0</v>
      </c>
    </row>
    <row r="32" spans="1:34" s="29" customFormat="1" ht="15.75" thickBot="1" x14ac:dyDescent="0.3">
      <c r="A32" s="128"/>
      <c r="B32" s="129" t="s">
        <v>11</v>
      </c>
      <c r="C32" s="15">
        <f>SUM(C9:C31)</f>
        <v>0</v>
      </c>
      <c r="D32" s="15">
        <f t="shared" ref="D32:AH32" si="2">SUM(D9:D31)</f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 t="shared" si="2"/>
        <v>0</v>
      </c>
      <c r="AE32" s="15">
        <f t="shared" si="2"/>
        <v>0</v>
      </c>
      <c r="AF32" s="15">
        <f t="shared" si="2"/>
        <v>0</v>
      </c>
      <c r="AG32" s="15">
        <f t="shared" si="2"/>
        <v>0</v>
      </c>
      <c r="AH32" s="15">
        <f t="shared" si="2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41"/>
  <sheetViews>
    <sheetView workbookViewId="0">
      <pane xSplit="2" ySplit="8" topLeftCell="L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6" sqref="AH16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1.285156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totals'!B18</f>
        <v>44499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9'!C35</f>
        <v>0</v>
      </c>
      <c r="G5" s="7" t="s">
        <v>34</v>
      </c>
      <c r="I5" s="22">
        <f>+'Month 9'!I5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49"/>
      <c r="C10" s="119"/>
      <c r="D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12" si="0">SUM(C10:AF10)</f>
        <v>0</v>
      </c>
    </row>
    <row r="11" spans="1:34" s="29" customFormat="1" x14ac:dyDescent="0.25">
      <c r="A11" s="149"/>
      <c r="C11" s="119"/>
      <c r="D11" s="123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3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49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ref="AH13:AH14" si="1">SUM(C13:AF13)</f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1"/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ref="AH15:AH31" si="2">SUM(C15:AF15)</f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2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2"/>
        <v>0</v>
      </c>
    </row>
    <row r="18" spans="1:34" s="29" customFormat="1" x14ac:dyDescent="0.25">
      <c r="A18" s="149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2"/>
        <v>0</v>
      </c>
    </row>
    <row r="19" spans="1:34" s="29" customFormat="1" x14ac:dyDescent="0.25">
      <c r="A19" s="149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2"/>
        <v>0</v>
      </c>
    </row>
    <row r="20" spans="1:34" s="29" customFormat="1" x14ac:dyDescent="0.25">
      <c r="A20" s="149"/>
      <c r="B20" s="122"/>
      <c r="C20" s="119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3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2"/>
        <v>0</v>
      </c>
    </row>
    <row r="21" spans="1:34" s="29" customFormat="1" x14ac:dyDescent="0.25">
      <c r="A21" s="149"/>
      <c r="B21" s="122"/>
      <c r="C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3"/>
      <c r="AC21" s="119"/>
      <c r="AD21" s="119"/>
      <c r="AE21" s="119"/>
      <c r="AF21" s="119"/>
      <c r="AG21" s="119"/>
      <c r="AH21" s="119">
        <f t="shared" si="2"/>
        <v>0</v>
      </c>
    </row>
    <row r="22" spans="1:34" s="29" customFormat="1" x14ac:dyDescent="0.25">
      <c r="A22" s="149"/>
      <c r="B22" s="122"/>
      <c r="C22" s="119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23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2"/>
        <v>0</v>
      </c>
    </row>
    <row r="23" spans="1:34" s="29" customFormat="1" x14ac:dyDescent="0.25">
      <c r="A23" s="149"/>
      <c r="B23" s="122"/>
      <c r="C23" s="119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23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2"/>
        <v>0</v>
      </c>
    </row>
    <row r="24" spans="1:34" s="29" customFormat="1" x14ac:dyDescent="0.25">
      <c r="A24" s="149"/>
      <c r="B24" s="122"/>
      <c r="C24" s="119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3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2"/>
        <v>0</v>
      </c>
    </row>
    <row r="25" spans="1:34" s="29" customFormat="1" x14ac:dyDescent="0.25">
      <c r="A25" s="149"/>
      <c r="B25" s="122"/>
      <c r="C25" s="119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3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ref="AH25:AH26" si="3">SUM(C25:AF25)</f>
        <v>0</v>
      </c>
    </row>
    <row r="26" spans="1:34" s="29" customFormat="1" x14ac:dyDescent="0.25">
      <c r="A26" s="149"/>
      <c r="B26" s="122"/>
      <c r="C26" s="119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23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3"/>
        <v>0</v>
      </c>
    </row>
    <row r="27" spans="1:34" s="29" customFormat="1" ht="11.45" customHeight="1" x14ac:dyDescent="0.25">
      <c r="B27" s="124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ref="AH27" si="4">SUM(C27:AF27)</f>
        <v>0</v>
      </c>
    </row>
    <row r="28" spans="1:34" s="29" customFormat="1" x14ac:dyDescent="0.25">
      <c r="A28" s="121"/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2"/>
        <v>0</v>
      </c>
    </row>
    <row r="29" spans="1:34" s="29" customFormat="1" x14ac:dyDescent="0.25">
      <c r="A29" s="121"/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2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2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2"/>
        <v>0</v>
      </c>
    </row>
    <row r="32" spans="1:34" s="29" customFormat="1" ht="15.75" thickBot="1" x14ac:dyDescent="0.3">
      <c r="A32" s="128"/>
      <c r="B32" s="129" t="s">
        <v>11</v>
      </c>
      <c r="C32" s="15">
        <f>SUM(C9:C31)</f>
        <v>0</v>
      </c>
      <c r="D32" s="15">
        <f t="shared" ref="D32:AH32" si="5">SUM(D9:D31)</f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0</v>
      </c>
      <c r="U32" s="15">
        <f t="shared" si="5"/>
        <v>0</v>
      </c>
      <c r="V32" s="15">
        <f t="shared" si="5"/>
        <v>0</v>
      </c>
      <c r="W32" s="15">
        <f t="shared" si="5"/>
        <v>0</v>
      </c>
      <c r="X32" s="15">
        <f t="shared" si="5"/>
        <v>0</v>
      </c>
      <c r="Y32" s="15">
        <f t="shared" si="5"/>
        <v>0</v>
      </c>
      <c r="Z32" s="15">
        <f t="shared" si="5"/>
        <v>0</v>
      </c>
      <c r="AA32" s="15">
        <f t="shared" si="5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41"/>
  <sheetViews>
    <sheetView workbookViewId="0">
      <pane xSplit="2" ySplit="8" topLeftCell="L15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7" sqref="AH17:AH30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totals'!B19</f>
        <v>44530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10'!C35</f>
        <v>0</v>
      </c>
      <c r="G5" s="7" t="s">
        <v>34</v>
      </c>
      <c r="I5" s="22">
        <f>+'Month 10'!I35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29" customFormat="1" x14ac:dyDescent="0.25">
      <c r="A9" s="121"/>
      <c r="C9" s="119"/>
      <c r="E9" s="119"/>
      <c r="F9" s="119"/>
      <c r="G9" s="120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>
        <f t="shared" ref="AH9:AH30" si="0">SUM(C9:AF9)</f>
        <v>0</v>
      </c>
    </row>
    <row r="10" spans="1:34" s="29" customFormat="1" x14ac:dyDescent="0.25">
      <c r="A10" s="121"/>
      <c r="B10" s="122"/>
      <c r="C10" s="119"/>
      <c r="E10" s="119"/>
      <c r="F10" s="119"/>
      <c r="G10" s="120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46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si="0"/>
        <v>0</v>
      </c>
    </row>
    <row r="11" spans="1:34" s="29" customFormat="1" x14ac:dyDescent="0.25">
      <c r="A11" s="121"/>
      <c r="B11" s="122"/>
      <c r="E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21"/>
      <c r="B12" s="122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21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21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0"/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49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49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3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49"/>
      <c r="B20" s="122"/>
      <c r="C20" s="119"/>
      <c r="D20" s="123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B21" s="122"/>
      <c r="C21" s="119"/>
      <c r="D21" s="123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21"/>
      <c r="B22" s="122"/>
      <c r="C22" s="119"/>
      <c r="D22" s="123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A23" s="149"/>
      <c r="B23" s="122"/>
      <c r="C23" s="119"/>
      <c r="D23" s="123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B24" s="124" t="s">
        <v>17</v>
      </c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B25" s="122"/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A26" s="121"/>
      <c r="B26" s="122"/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A27" s="121"/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A28" s="121"/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A29" s="121"/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ref="AH31" si="1">SUM(C31:AF31)</f>
        <v>0</v>
      </c>
    </row>
    <row r="32" spans="1:34" s="29" customFormat="1" ht="15.75" thickBot="1" x14ac:dyDescent="0.3">
      <c r="A32" s="128"/>
      <c r="B32" s="129" t="s">
        <v>11</v>
      </c>
      <c r="C32" s="15">
        <f t="shared" ref="C32:AH32" si="2">SUM(C9:C31)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 t="shared" si="2"/>
        <v>0</v>
      </c>
      <c r="AE32" s="15">
        <f t="shared" si="2"/>
        <v>0</v>
      </c>
      <c r="AF32" s="15">
        <f t="shared" si="2"/>
        <v>0</v>
      </c>
      <c r="AG32" s="15">
        <f t="shared" si="2"/>
        <v>0</v>
      </c>
      <c r="AH32" s="15">
        <f t="shared" si="2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41"/>
  <sheetViews>
    <sheetView workbookViewId="0">
      <pane xSplit="2" ySplit="8" topLeftCell="L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3" sqref="AH13:AH30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totals'!B20</f>
        <v>44561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11'!C35</f>
        <v>0</v>
      </c>
      <c r="G5" s="7" t="s">
        <v>34</v>
      </c>
      <c r="I5" s="22">
        <f>+'Month 11'!I35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21"/>
      <c r="C10" s="119"/>
      <c r="D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30" si="0">SUM(C10:AF10)</f>
        <v>0</v>
      </c>
    </row>
    <row r="11" spans="1:34" s="29" customFormat="1" x14ac:dyDescent="0.25">
      <c r="A11" s="121"/>
      <c r="D11" s="119"/>
      <c r="E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21"/>
      <c r="C12" s="119"/>
      <c r="D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21"/>
      <c r="B13" s="122"/>
      <c r="C13" s="119"/>
      <c r="D13" s="146"/>
      <c r="E13" s="119"/>
      <c r="F13" s="119"/>
      <c r="G13" s="120"/>
      <c r="H13" s="146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21"/>
      <c r="B14" s="122"/>
      <c r="D14" s="119"/>
      <c r="E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0"/>
        <v>0</v>
      </c>
    </row>
    <row r="15" spans="1:34" s="29" customFormat="1" x14ac:dyDescent="0.25">
      <c r="A15" s="121"/>
      <c r="B15" s="122"/>
      <c r="C15" s="119"/>
      <c r="D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21"/>
      <c r="C16" s="119"/>
      <c r="D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21"/>
      <c r="D17" s="119"/>
      <c r="E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21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21"/>
      <c r="B19" s="122"/>
      <c r="C19" s="119"/>
      <c r="D19" s="146"/>
      <c r="E19" s="119"/>
      <c r="F19" s="119"/>
      <c r="G19" s="120"/>
      <c r="H19" s="146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21"/>
      <c r="B20" s="122"/>
      <c r="D20" s="119"/>
      <c r="E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A21" s="121"/>
      <c r="B21" s="122"/>
      <c r="C21" s="119"/>
      <c r="D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C22" s="119"/>
      <c r="D22" s="119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C23" s="119"/>
      <c r="D23" s="119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B26" s="124" t="s">
        <v>17</v>
      </c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A28" s="121"/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ref="AH31" si="1">SUM(C31:AF31)</f>
        <v>0</v>
      </c>
    </row>
    <row r="32" spans="1:34" s="29" customFormat="1" ht="15.75" thickBot="1" x14ac:dyDescent="0.3">
      <c r="A32" s="128"/>
      <c r="B32" s="129" t="s">
        <v>11</v>
      </c>
      <c r="C32" s="15">
        <f>SUM(C9:C31)</f>
        <v>0</v>
      </c>
      <c r="D32" s="15">
        <f t="shared" ref="D32:AH32" si="2">SUM(D9:D31)</f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 t="shared" si="2"/>
        <v>0</v>
      </c>
      <c r="AE32" s="15">
        <f t="shared" si="2"/>
        <v>0</v>
      </c>
      <c r="AF32" s="15">
        <f t="shared" si="2"/>
        <v>0</v>
      </c>
      <c r="AG32" s="15">
        <f t="shared" si="2"/>
        <v>0</v>
      </c>
      <c r="AH32" s="15">
        <f t="shared" si="2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7"/>
  <sheetViews>
    <sheetView zoomScale="70" zoomScaleNormal="70" workbookViewId="0">
      <selection activeCell="L43" sqref="L43"/>
    </sheetView>
  </sheetViews>
  <sheetFormatPr defaultRowHeight="15" x14ac:dyDescent="0.25"/>
  <cols>
    <col min="1" max="1" width="15.42578125" customWidth="1"/>
    <col min="2" max="2" width="34.42578125" customWidth="1"/>
    <col min="3" max="9" width="18.42578125" customWidth="1"/>
    <col min="10" max="10" width="20.140625" customWidth="1"/>
    <col min="11" max="11" width="20.5703125" customWidth="1"/>
    <col min="12" max="12" width="16.42578125" customWidth="1"/>
    <col min="13" max="13" width="17.42578125" customWidth="1"/>
    <col min="14" max="14" width="20.5703125" customWidth="1"/>
    <col min="15" max="15" width="14.42578125" customWidth="1"/>
    <col min="16" max="16" width="13.85546875" customWidth="1"/>
    <col min="17" max="17" width="15.5703125" customWidth="1"/>
    <col min="252" max="252" width="15.42578125" customWidth="1"/>
    <col min="253" max="253" width="34.42578125" customWidth="1"/>
    <col min="254" max="263" width="18.42578125" customWidth="1"/>
    <col min="264" max="264" width="20" customWidth="1"/>
    <col min="265" max="265" width="18.42578125" customWidth="1"/>
    <col min="266" max="266" width="20.140625" customWidth="1"/>
    <col min="267" max="267" width="20.5703125" customWidth="1"/>
    <col min="268" max="268" width="16.42578125" customWidth="1"/>
    <col min="269" max="269" width="17.42578125" customWidth="1"/>
    <col min="270" max="270" width="20.5703125" customWidth="1"/>
    <col min="271" max="271" width="14.42578125" customWidth="1"/>
    <col min="272" max="272" width="13.85546875" customWidth="1"/>
    <col min="273" max="273" width="15.5703125" customWidth="1"/>
    <col min="508" max="508" width="15.42578125" customWidth="1"/>
    <col min="509" max="509" width="34.42578125" customWidth="1"/>
    <col min="510" max="519" width="18.42578125" customWidth="1"/>
    <col min="520" max="520" width="20" customWidth="1"/>
    <col min="521" max="521" width="18.42578125" customWidth="1"/>
    <col min="522" max="522" width="20.140625" customWidth="1"/>
    <col min="523" max="523" width="20.5703125" customWidth="1"/>
    <col min="524" max="524" width="16.42578125" customWidth="1"/>
    <col min="525" max="525" width="17.42578125" customWidth="1"/>
    <col min="526" max="526" width="20.5703125" customWidth="1"/>
    <col min="527" max="527" width="14.42578125" customWidth="1"/>
    <col min="528" max="528" width="13.85546875" customWidth="1"/>
    <col min="529" max="529" width="15.5703125" customWidth="1"/>
    <col min="764" max="764" width="15.42578125" customWidth="1"/>
    <col min="765" max="765" width="34.42578125" customWidth="1"/>
    <col min="766" max="775" width="18.42578125" customWidth="1"/>
    <col min="776" max="776" width="20" customWidth="1"/>
    <col min="777" max="777" width="18.42578125" customWidth="1"/>
    <col min="778" max="778" width="20.140625" customWidth="1"/>
    <col min="779" max="779" width="20.5703125" customWidth="1"/>
    <col min="780" max="780" width="16.42578125" customWidth="1"/>
    <col min="781" max="781" width="17.42578125" customWidth="1"/>
    <col min="782" max="782" width="20.5703125" customWidth="1"/>
    <col min="783" max="783" width="14.42578125" customWidth="1"/>
    <col min="784" max="784" width="13.85546875" customWidth="1"/>
    <col min="785" max="785" width="15.5703125" customWidth="1"/>
    <col min="1020" max="1020" width="15.42578125" customWidth="1"/>
    <col min="1021" max="1021" width="34.42578125" customWidth="1"/>
    <col min="1022" max="1031" width="18.42578125" customWidth="1"/>
    <col min="1032" max="1032" width="20" customWidth="1"/>
    <col min="1033" max="1033" width="18.42578125" customWidth="1"/>
    <col min="1034" max="1034" width="20.140625" customWidth="1"/>
    <col min="1035" max="1035" width="20.5703125" customWidth="1"/>
    <col min="1036" max="1036" width="16.42578125" customWidth="1"/>
    <col min="1037" max="1037" width="17.42578125" customWidth="1"/>
    <col min="1038" max="1038" width="20.5703125" customWidth="1"/>
    <col min="1039" max="1039" width="14.42578125" customWidth="1"/>
    <col min="1040" max="1040" width="13.85546875" customWidth="1"/>
    <col min="1041" max="1041" width="15.5703125" customWidth="1"/>
    <col min="1276" max="1276" width="15.42578125" customWidth="1"/>
    <col min="1277" max="1277" width="34.42578125" customWidth="1"/>
    <col min="1278" max="1287" width="18.42578125" customWidth="1"/>
    <col min="1288" max="1288" width="20" customWidth="1"/>
    <col min="1289" max="1289" width="18.42578125" customWidth="1"/>
    <col min="1290" max="1290" width="20.140625" customWidth="1"/>
    <col min="1291" max="1291" width="20.5703125" customWidth="1"/>
    <col min="1292" max="1292" width="16.42578125" customWidth="1"/>
    <col min="1293" max="1293" width="17.42578125" customWidth="1"/>
    <col min="1294" max="1294" width="20.5703125" customWidth="1"/>
    <col min="1295" max="1295" width="14.42578125" customWidth="1"/>
    <col min="1296" max="1296" width="13.85546875" customWidth="1"/>
    <col min="1297" max="1297" width="15.5703125" customWidth="1"/>
    <col min="1532" max="1532" width="15.42578125" customWidth="1"/>
    <col min="1533" max="1533" width="34.42578125" customWidth="1"/>
    <col min="1534" max="1543" width="18.42578125" customWidth="1"/>
    <col min="1544" max="1544" width="20" customWidth="1"/>
    <col min="1545" max="1545" width="18.42578125" customWidth="1"/>
    <col min="1546" max="1546" width="20.140625" customWidth="1"/>
    <col min="1547" max="1547" width="20.5703125" customWidth="1"/>
    <col min="1548" max="1548" width="16.42578125" customWidth="1"/>
    <col min="1549" max="1549" width="17.42578125" customWidth="1"/>
    <col min="1550" max="1550" width="20.5703125" customWidth="1"/>
    <col min="1551" max="1551" width="14.42578125" customWidth="1"/>
    <col min="1552" max="1552" width="13.85546875" customWidth="1"/>
    <col min="1553" max="1553" width="15.5703125" customWidth="1"/>
    <col min="1788" max="1788" width="15.42578125" customWidth="1"/>
    <col min="1789" max="1789" width="34.42578125" customWidth="1"/>
    <col min="1790" max="1799" width="18.42578125" customWidth="1"/>
    <col min="1800" max="1800" width="20" customWidth="1"/>
    <col min="1801" max="1801" width="18.42578125" customWidth="1"/>
    <col min="1802" max="1802" width="20.140625" customWidth="1"/>
    <col min="1803" max="1803" width="20.5703125" customWidth="1"/>
    <col min="1804" max="1804" width="16.42578125" customWidth="1"/>
    <col min="1805" max="1805" width="17.42578125" customWidth="1"/>
    <col min="1806" max="1806" width="20.5703125" customWidth="1"/>
    <col min="1807" max="1807" width="14.42578125" customWidth="1"/>
    <col min="1808" max="1808" width="13.85546875" customWidth="1"/>
    <col min="1809" max="1809" width="15.5703125" customWidth="1"/>
    <col min="2044" max="2044" width="15.42578125" customWidth="1"/>
    <col min="2045" max="2045" width="34.42578125" customWidth="1"/>
    <col min="2046" max="2055" width="18.42578125" customWidth="1"/>
    <col min="2056" max="2056" width="20" customWidth="1"/>
    <col min="2057" max="2057" width="18.42578125" customWidth="1"/>
    <col min="2058" max="2058" width="20.140625" customWidth="1"/>
    <col min="2059" max="2059" width="20.5703125" customWidth="1"/>
    <col min="2060" max="2060" width="16.42578125" customWidth="1"/>
    <col min="2061" max="2061" width="17.42578125" customWidth="1"/>
    <col min="2062" max="2062" width="20.5703125" customWidth="1"/>
    <col min="2063" max="2063" width="14.42578125" customWidth="1"/>
    <col min="2064" max="2064" width="13.85546875" customWidth="1"/>
    <col min="2065" max="2065" width="15.5703125" customWidth="1"/>
    <col min="2300" max="2300" width="15.42578125" customWidth="1"/>
    <col min="2301" max="2301" width="34.42578125" customWidth="1"/>
    <col min="2302" max="2311" width="18.42578125" customWidth="1"/>
    <col min="2312" max="2312" width="20" customWidth="1"/>
    <col min="2313" max="2313" width="18.42578125" customWidth="1"/>
    <col min="2314" max="2314" width="20.140625" customWidth="1"/>
    <col min="2315" max="2315" width="20.5703125" customWidth="1"/>
    <col min="2316" max="2316" width="16.42578125" customWidth="1"/>
    <col min="2317" max="2317" width="17.42578125" customWidth="1"/>
    <col min="2318" max="2318" width="20.5703125" customWidth="1"/>
    <col min="2319" max="2319" width="14.42578125" customWidth="1"/>
    <col min="2320" max="2320" width="13.85546875" customWidth="1"/>
    <col min="2321" max="2321" width="15.5703125" customWidth="1"/>
    <col min="2556" max="2556" width="15.42578125" customWidth="1"/>
    <col min="2557" max="2557" width="34.42578125" customWidth="1"/>
    <col min="2558" max="2567" width="18.42578125" customWidth="1"/>
    <col min="2568" max="2568" width="20" customWidth="1"/>
    <col min="2569" max="2569" width="18.42578125" customWidth="1"/>
    <col min="2570" max="2570" width="20.140625" customWidth="1"/>
    <col min="2571" max="2571" width="20.5703125" customWidth="1"/>
    <col min="2572" max="2572" width="16.42578125" customWidth="1"/>
    <col min="2573" max="2573" width="17.42578125" customWidth="1"/>
    <col min="2574" max="2574" width="20.5703125" customWidth="1"/>
    <col min="2575" max="2575" width="14.42578125" customWidth="1"/>
    <col min="2576" max="2576" width="13.85546875" customWidth="1"/>
    <col min="2577" max="2577" width="15.5703125" customWidth="1"/>
    <col min="2812" max="2812" width="15.42578125" customWidth="1"/>
    <col min="2813" max="2813" width="34.42578125" customWidth="1"/>
    <col min="2814" max="2823" width="18.42578125" customWidth="1"/>
    <col min="2824" max="2824" width="20" customWidth="1"/>
    <col min="2825" max="2825" width="18.42578125" customWidth="1"/>
    <col min="2826" max="2826" width="20.140625" customWidth="1"/>
    <col min="2827" max="2827" width="20.5703125" customWidth="1"/>
    <col min="2828" max="2828" width="16.42578125" customWidth="1"/>
    <col min="2829" max="2829" width="17.42578125" customWidth="1"/>
    <col min="2830" max="2830" width="20.5703125" customWidth="1"/>
    <col min="2831" max="2831" width="14.42578125" customWidth="1"/>
    <col min="2832" max="2832" width="13.85546875" customWidth="1"/>
    <col min="2833" max="2833" width="15.5703125" customWidth="1"/>
    <col min="3068" max="3068" width="15.42578125" customWidth="1"/>
    <col min="3069" max="3069" width="34.42578125" customWidth="1"/>
    <col min="3070" max="3079" width="18.42578125" customWidth="1"/>
    <col min="3080" max="3080" width="20" customWidth="1"/>
    <col min="3081" max="3081" width="18.42578125" customWidth="1"/>
    <col min="3082" max="3082" width="20.140625" customWidth="1"/>
    <col min="3083" max="3083" width="20.5703125" customWidth="1"/>
    <col min="3084" max="3084" width="16.42578125" customWidth="1"/>
    <col min="3085" max="3085" width="17.42578125" customWidth="1"/>
    <col min="3086" max="3086" width="20.5703125" customWidth="1"/>
    <col min="3087" max="3087" width="14.42578125" customWidth="1"/>
    <col min="3088" max="3088" width="13.85546875" customWidth="1"/>
    <col min="3089" max="3089" width="15.5703125" customWidth="1"/>
    <col min="3324" max="3324" width="15.42578125" customWidth="1"/>
    <col min="3325" max="3325" width="34.42578125" customWidth="1"/>
    <col min="3326" max="3335" width="18.42578125" customWidth="1"/>
    <col min="3336" max="3336" width="20" customWidth="1"/>
    <col min="3337" max="3337" width="18.42578125" customWidth="1"/>
    <col min="3338" max="3338" width="20.140625" customWidth="1"/>
    <col min="3339" max="3339" width="20.5703125" customWidth="1"/>
    <col min="3340" max="3340" width="16.42578125" customWidth="1"/>
    <col min="3341" max="3341" width="17.42578125" customWidth="1"/>
    <col min="3342" max="3342" width="20.5703125" customWidth="1"/>
    <col min="3343" max="3343" width="14.42578125" customWidth="1"/>
    <col min="3344" max="3344" width="13.85546875" customWidth="1"/>
    <col min="3345" max="3345" width="15.5703125" customWidth="1"/>
    <col min="3580" max="3580" width="15.42578125" customWidth="1"/>
    <col min="3581" max="3581" width="34.42578125" customWidth="1"/>
    <col min="3582" max="3591" width="18.42578125" customWidth="1"/>
    <col min="3592" max="3592" width="20" customWidth="1"/>
    <col min="3593" max="3593" width="18.42578125" customWidth="1"/>
    <col min="3594" max="3594" width="20.140625" customWidth="1"/>
    <col min="3595" max="3595" width="20.5703125" customWidth="1"/>
    <col min="3596" max="3596" width="16.42578125" customWidth="1"/>
    <col min="3597" max="3597" width="17.42578125" customWidth="1"/>
    <col min="3598" max="3598" width="20.5703125" customWidth="1"/>
    <col min="3599" max="3599" width="14.42578125" customWidth="1"/>
    <col min="3600" max="3600" width="13.85546875" customWidth="1"/>
    <col min="3601" max="3601" width="15.5703125" customWidth="1"/>
    <col min="3836" max="3836" width="15.42578125" customWidth="1"/>
    <col min="3837" max="3837" width="34.42578125" customWidth="1"/>
    <col min="3838" max="3847" width="18.42578125" customWidth="1"/>
    <col min="3848" max="3848" width="20" customWidth="1"/>
    <col min="3849" max="3849" width="18.42578125" customWidth="1"/>
    <col min="3850" max="3850" width="20.140625" customWidth="1"/>
    <col min="3851" max="3851" width="20.5703125" customWidth="1"/>
    <col min="3852" max="3852" width="16.42578125" customWidth="1"/>
    <col min="3853" max="3853" width="17.42578125" customWidth="1"/>
    <col min="3854" max="3854" width="20.5703125" customWidth="1"/>
    <col min="3855" max="3855" width="14.42578125" customWidth="1"/>
    <col min="3856" max="3856" width="13.85546875" customWidth="1"/>
    <col min="3857" max="3857" width="15.5703125" customWidth="1"/>
    <col min="4092" max="4092" width="15.42578125" customWidth="1"/>
    <col min="4093" max="4093" width="34.42578125" customWidth="1"/>
    <col min="4094" max="4103" width="18.42578125" customWidth="1"/>
    <col min="4104" max="4104" width="20" customWidth="1"/>
    <col min="4105" max="4105" width="18.42578125" customWidth="1"/>
    <col min="4106" max="4106" width="20.140625" customWidth="1"/>
    <col min="4107" max="4107" width="20.5703125" customWidth="1"/>
    <col min="4108" max="4108" width="16.42578125" customWidth="1"/>
    <col min="4109" max="4109" width="17.42578125" customWidth="1"/>
    <col min="4110" max="4110" width="20.5703125" customWidth="1"/>
    <col min="4111" max="4111" width="14.42578125" customWidth="1"/>
    <col min="4112" max="4112" width="13.85546875" customWidth="1"/>
    <col min="4113" max="4113" width="15.5703125" customWidth="1"/>
    <col min="4348" max="4348" width="15.42578125" customWidth="1"/>
    <col min="4349" max="4349" width="34.42578125" customWidth="1"/>
    <col min="4350" max="4359" width="18.42578125" customWidth="1"/>
    <col min="4360" max="4360" width="20" customWidth="1"/>
    <col min="4361" max="4361" width="18.42578125" customWidth="1"/>
    <col min="4362" max="4362" width="20.140625" customWidth="1"/>
    <col min="4363" max="4363" width="20.5703125" customWidth="1"/>
    <col min="4364" max="4364" width="16.42578125" customWidth="1"/>
    <col min="4365" max="4365" width="17.42578125" customWidth="1"/>
    <col min="4366" max="4366" width="20.5703125" customWidth="1"/>
    <col min="4367" max="4367" width="14.42578125" customWidth="1"/>
    <col min="4368" max="4368" width="13.85546875" customWidth="1"/>
    <col min="4369" max="4369" width="15.5703125" customWidth="1"/>
    <col min="4604" max="4604" width="15.42578125" customWidth="1"/>
    <col min="4605" max="4605" width="34.42578125" customWidth="1"/>
    <col min="4606" max="4615" width="18.42578125" customWidth="1"/>
    <col min="4616" max="4616" width="20" customWidth="1"/>
    <col min="4617" max="4617" width="18.42578125" customWidth="1"/>
    <col min="4618" max="4618" width="20.140625" customWidth="1"/>
    <col min="4619" max="4619" width="20.5703125" customWidth="1"/>
    <col min="4620" max="4620" width="16.42578125" customWidth="1"/>
    <col min="4621" max="4621" width="17.42578125" customWidth="1"/>
    <col min="4622" max="4622" width="20.5703125" customWidth="1"/>
    <col min="4623" max="4623" width="14.42578125" customWidth="1"/>
    <col min="4624" max="4624" width="13.85546875" customWidth="1"/>
    <col min="4625" max="4625" width="15.5703125" customWidth="1"/>
    <col min="4860" max="4860" width="15.42578125" customWidth="1"/>
    <col min="4861" max="4861" width="34.42578125" customWidth="1"/>
    <col min="4862" max="4871" width="18.42578125" customWidth="1"/>
    <col min="4872" max="4872" width="20" customWidth="1"/>
    <col min="4873" max="4873" width="18.42578125" customWidth="1"/>
    <col min="4874" max="4874" width="20.140625" customWidth="1"/>
    <col min="4875" max="4875" width="20.5703125" customWidth="1"/>
    <col min="4876" max="4876" width="16.42578125" customWidth="1"/>
    <col min="4877" max="4877" width="17.42578125" customWidth="1"/>
    <col min="4878" max="4878" width="20.5703125" customWidth="1"/>
    <col min="4879" max="4879" width="14.42578125" customWidth="1"/>
    <col min="4880" max="4880" width="13.85546875" customWidth="1"/>
    <col min="4881" max="4881" width="15.5703125" customWidth="1"/>
    <col min="5116" max="5116" width="15.42578125" customWidth="1"/>
    <col min="5117" max="5117" width="34.42578125" customWidth="1"/>
    <col min="5118" max="5127" width="18.42578125" customWidth="1"/>
    <col min="5128" max="5128" width="20" customWidth="1"/>
    <col min="5129" max="5129" width="18.42578125" customWidth="1"/>
    <col min="5130" max="5130" width="20.140625" customWidth="1"/>
    <col min="5131" max="5131" width="20.5703125" customWidth="1"/>
    <col min="5132" max="5132" width="16.42578125" customWidth="1"/>
    <col min="5133" max="5133" width="17.42578125" customWidth="1"/>
    <col min="5134" max="5134" width="20.5703125" customWidth="1"/>
    <col min="5135" max="5135" width="14.42578125" customWidth="1"/>
    <col min="5136" max="5136" width="13.85546875" customWidth="1"/>
    <col min="5137" max="5137" width="15.5703125" customWidth="1"/>
    <col min="5372" max="5372" width="15.42578125" customWidth="1"/>
    <col min="5373" max="5373" width="34.42578125" customWidth="1"/>
    <col min="5374" max="5383" width="18.42578125" customWidth="1"/>
    <col min="5384" max="5384" width="20" customWidth="1"/>
    <col min="5385" max="5385" width="18.42578125" customWidth="1"/>
    <col min="5386" max="5386" width="20.140625" customWidth="1"/>
    <col min="5387" max="5387" width="20.5703125" customWidth="1"/>
    <col min="5388" max="5388" width="16.42578125" customWidth="1"/>
    <col min="5389" max="5389" width="17.42578125" customWidth="1"/>
    <col min="5390" max="5390" width="20.5703125" customWidth="1"/>
    <col min="5391" max="5391" width="14.42578125" customWidth="1"/>
    <col min="5392" max="5392" width="13.85546875" customWidth="1"/>
    <col min="5393" max="5393" width="15.5703125" customWidth="1"/>
    <col min="5628" max="5628" width="15.42578125" customWidth="1"/>
    <col min="5629" max="5629" width="34.42578125" customWidth="1"/>
    <col min="5630" max="5639" width="18.42578125" customWidth="1"/>
    <col min="5640" max="5640" width="20" customWidth="1"/>
    <col min="5641" max="5641" width="18.42578125" customWidth="1"/>
    <col min="5642" max="5642" width="20.140625" customWidth="1"/>
    <col min="5643" max="5643" width="20.5703125" customWidth="1"/>
    <col min="5644" max="5644" width="16.42578125" customWidth="1"/>
    <col min="5645" max="5645" width="17.42578125" customWidth="1"/>
    <col min="5646" max="5646" width="20.5703125" customWidth="1"/>
    <col min="5647" max="5647" width="14.42578125" customWidth="1"/>
    <col min="5648" max="5648" width="13.85546875" customWidth="1"/>
    <col min="5649" max="5649" width="15.5703125" customWidth="1"/>
    <col min="5884" max="5884" width="15.42578125" customWidth="1"/>
    <col min="5885" max="5885" width="34.42578125" customWidth="1"/>
    <col min="5886" max="5895" width="18.42578125" customWidth="1"/>
    <col min="5896" max="5896" width="20" customWidth="1"/>
    <col min="5897" max="5897" width="18.42578125" customWidth="1"/>
    <col min="5898" max="5898" width="20.140625" customWidth="1"/>
    <col min="5899" max="5899" width="20.5703125" customWidth="1"/>
    <col min="5900" max="5900" width="16.42578125" customWidth="1"/>
    <col min="5901" max="5901" width="17.42578125" customWidth="1"/>
    <col min="5902" max="5902" width="20.5703125" customWidth="1"/>
    <col min="5903" max="5903" width="14.42578125" customWidth="1"/>
    <col min="5904" max="5904" width="13.85546875" customWidth="1"/>
    <col min="5905" max="5905" width="15.5703125" customWidth="1"/>
    <col min="6140" max="6140" width="15.42578125" customWidth="1"/>
    <col min="6141" max="6141" width="34.42578125" customWidth="1"/>
    <col min="6142" max="6151" width="18.42578125" customWidth="1"/>
    <col min="6152" max="6152" width="20" customWidth="1"/>
    <col min="6153" max="6153" width="18.42578125" customWidth="1"/>
    <col min="6154" max="6154" width="20.140625" customWidth="1"/>
    <col min="6155" max="6155" width="20.5703125" customWidth="1"/>
    <col min="6156" max="6156" width="16.42578125" customWidth="1"/>
    <col min="6157" max="6157" width="17.42578125" customWidth="1"/>
    <col min="6158" max="6158" width="20.5703125" customWidth="1"/>
    <col min="6159" max="6159" width="14.42578125" customWidth="1"/>
    <col min="6160" max="6160" width="13.85546875" customWidth="1"/>
    <col min="6161" max="6161" width="15.5703125" customWidth="1"/>
    <col min="6396" max="6396" width="15.42578125" customWidth="1"/>
    <col min="6397" max="6397" width="34.42578125" customWidth="1"/>
    <col min="6398" max="6407" width="18.42578125" customWidth="1"/>
    <col min="6408" max="6408" width="20" customWidth="1"/>
    <col min="6409" max="6409" width="18.42578125" customWidth="1"/>
    <col min="6410" max="6410" width="20.140625" customWidth="1"/>
    <col min="6411" max="6411" width="20.5703125" customWidth="1"/>
    <col min="6412" max="6412" width="16.42578125" customWidth="1"/>
    <col min="6413" max="6413" width="17.42578125" customWidth="1"/>
    <col min="6414" max="6414" width="20.5703125" customWidth="1"/>
    <col min="6415" max="6415" width="14.42578125" customWidth="1"/>
    <col min="6416" max="6416" width="13.85546875" customWidth="1"/>
    <col min="6417" max="6417" width="15.5703125" customWidth="1"/>
    <col min="6652" max="6652" width="15.42578125" customWidth="1"/>
    <col min="6653" max="6653" width="34.42578125" customWidth="1"/>
    <col min="6654" max="6663" width="18.42578125" customWidth="1"/>
    <col min="6664" max="6664" width="20" customWidth="1"/>
    <col min="6665" max="6665" width="18.42578125" customWidth="1"/>
    <col min="6666" max="6666" width="20.140625" customWidth="1"/>
    <col min="6667" max="6667" width="20.5703125" customWidth="1"/>
    <col min="6668" max="6668" width="16.42578125" customWidth="1"/>
    <col min="6669" max="6669" width="17.42578125" customWidth="1"/>
    <col min="6670" max="6670" width="20.5703125" customWidth="1"/>
    <col min="6671" max="6671" width="14.42578125" customWidth="1"/>
    <col min="6672" max="6672" width="13.85546875" customWidth="1"/>
    <col min="6673" max="6673" width="15.5703125" customWidth="1"/>
    <col min="6908" max="6908" width="15.42578125" customWidth="1"/>
    <col min="6909" max="6909" width="34.42578125" customWidth="1"/>
    <col min="6910" max="6919" width="18.42578125" customWidth="1"/>
    <col min="6920" max="6920" width="20" customWidth="1"/>
    <col min="6921" max="6921" width="18.42578125" customWidth="1"/>
    <col min="6922" max="6922" width="20.140625" customWidth="1"/>
    <col min="6923" max="6923" width="20.5703125" customWidth="1"/>
    <col min="6924" max="6924" width="16.42578125" customWidth="1"/>
    <col min="6925" max="6925" width="17.42578125" customWidth="1"/>
    <col min="6926" max="6926" width="20.5703125" customWidth="1"/>
    <col min="6927" max="6927" width="14.42578125" customWidth="1"/>
    <col min="6928" max="6928" width="13.85546875" customWidth="1"/>
    <col min="6929" max="6929" width="15.5703125" customWidth="1"/>
    <col min="7164" max="7164" width="15.42578125" customWidth="1"/>
    <col min="7165" max="7165" width="34.42578125" customWidth="1"/>
    <col min="7166" max="7175" width="18.42578125" customWidth="1"/>
    <col min="7176" max="7176" width="20" customWidth="1"/>
    <col min="7177" max="7177" width="18.42578125" customWidth="1"/>
    <col min="7178" max="7178" width="20.140625" customWidth="1"/>
    <col min="7179" max="7179" width="20.5703125" customWidth="1"/>
    <col min="7180" max="7180" width="16.42578125" customWidth="1"/>
    <col min="7181" max="7181" width="17.42578125" customWidth="1"/>
    <col min="7182" max="7182" width="20.5703125" customWidth="1"/>
    <col min="7183" max="7183" width="14.42578125" customWidth="1"/>
    <col min="7184" max="7184" width="13.85546875" customWidth="1"/>
    <col min="7185" max="7185" width="15.5703125" customWidth="1"/>
    <col min="7420" max="7420" width="15.42578125" customWidth="1"/>
    <col min="7421" max="7421" width="34.42578125" customWidth="1"/>
    <col min="7422" max="7431" width="18.42578125" customWidth="1"/>
    <col min="7432" max="7432" width="20" customWidth="1"/>
    <col min="7433" max="7433" width="18.42578125" customWidth="1"/>
    <col min="7434" max="7434" width="20.140625" customWidth="1"/>
    <col min="7435" max="7435" width="20.5703125" customWidth="1"/>
    <col min="7436" max="7436" width="16.42578125" customWidth="1"/>
    <col min="7437" max="7437" width="17.42578125" customWidth="1"/>
    <col min="7438" max="7438" width="20.5703125" customWidth="1"/>
    <col min="7439" max="7439" width="14.42578125" customWidth="1"/>
    <col min="7440" max="7440" width="13.85546875" customWidth="1"/>
    <col min="7441" max="7441" width="15.5703125" customWidth="1"/>
    <col min="7676" max="7676" width="15.42578125" customWidth="1"/>
    <col min="7677" max="7677" width="34.42578125" customWidth="1"/>
    <col min="7678" max="7687" width="18.42578125" customWidth="1"/>
    <col min="7688" max="7688" width="20" customWidth="1"/>
    <col min="7689" max="7689" width="18.42578125" customWidth="1"/>
    <col min="7690" max="7690" width="20.140625" customWidth="1"/>
    <col min="7691" max="7691" width="20.5703125" customWidth="1"/>
    <col min="7692" max="7692" width="16.42578125" customWidth="1"/>
    <col min="7693" max="7693" width="17.42578125" customWidth="1"/>
    <col min="7694" max="7694" width="20.5703125" customWidth="1"/>
    <col min="7695" max="7695" width="14.42578125" customWidth="1"/>
    <col min="7696" max="7696" width="13.85546875" customWidth="1"/>
    <col min="7697" max="7697" width="15.5703125" customWidth="1"/>
    <col min="7932" max="7932" width="15.42578125" customWidth="1"/>
    <col min="7933" max="7933" width="34.42578125" customWidth="1"/>
    <col min="7934" max="7943" width="18.42578125" customWidth="1"/>
    <col min="7944" max="7944" width="20" customWidth="1"/>
    <col min="7945" max="7945" width="18.42578125" customWidth="1"/>
    <col min="7946" max="7946" width="20.140625" customWidth="1"/>
    <col min="7947" max="7947" width="20.5703125" customWidth="1"/>
    <col min="7948" max="7948" width="16.42578125" customWidth="1"/>
    <col min="7949" max="7949" width="17.42578125" customWidth="1"/>
    <col min="7950" max="7950" width="20.5703125" customWidth="1"/>
    <col min="7951" max="7951" width="14.42578125" customWidth="1"/>
    <col min="7952" max="7952" width="13.85546875" customWidth="1"/>
    <col min="7953" max="7953" width="15.5703125" customWidth="1"/>
    <col min="8188" max="8188" width="15.42578125" customWidth="1"/>
    <col min="8189" max="8189" width="34.42578125" customWidth="1"/>
    <col min="8190" max="8199" width="18.42578125" customWidth="1"/>
    <col min="8200" max="8200" width="20" customWidth="1"/>
    <col min="8201" max="8201" width="18.42578125" customWidth="1"/>
    <col min="8202" max="8202" width="20.140625" customWidth="1"/>
    <col min="8203" max="8203" width="20.5703125" customWidth="1"/>
    <col min="8204" max="8204" width="16.42578125" customWidth="1"/>
    <col min="8205" max="8205" width="17.42578125" customWidth="1"/>
    <col min="8206" max="8206" width="20.5703125" customWidth="1"/>
    <col min="8207" max="8207" width="14.42578125" customWidth="1"/>
    <col min="8208" max="8208" width="13.85546875" customWidth="1"/>
    <col min="8209" max="8209" width="15.5703125" customWidth="1"/>
    <col min="8444" max="8444" width="15.42578125" customWidth="1"/>
    <col min="8445" max="8445" width="34.42578125" customWidth="1"/>
    <col min="8446" max="8455" width="18.42578125" customWidth="1"/>
    <col min="8456" max="8456" width="20" customWidth="1"/>
    <col min="8457" max="8457" width="18.42578125" customWidth="1"/>
    <col min="8458" max="8458" width="20.140625" customWidth="1"/>
    <col min="8459" max="8459" width="20.5703125" customWidth="1"/>
    <col min="8460" max="8460" width="16.42578125" customWidth="1"/>
    <col min="8461" max="8461" width="17.42578125" customWidth="1"/>
    <col min="8462" max="8462" width="20.5703125" customWidth="1"/>
    <col min="8463" max="8463" width="14.42578125" customWidth="1"/>
    <col min="8464" max="8464" width="13.85546875" customWidth="1"/>
    <col min="8465" max="8465" width="15.5703125" customWidth="1"/>
    <col min="8700" max="8700" width="15.42578125" customWidth="1"/>
    <col min="8701" max="8701" width="34.42578125" customWidth="1"/>
    <col min="8702" max="8711" width="18.42578125" customWidth="1"/>
    <col min="8712" max="8712" width="20" customWidth="1"/>
    <col min="8713" max="8713" width="18.42578125" customWidth="1"/>
    <col min="8714" max="8714" width="20.140625" customWidth="1"/>
    <col min="8715" max="8715" width="20.5703125" customWidth="1"/>
    <col min="8716" max="8716" width="16.42578125" customWidth="1"/>
    <col min="8717" max="8717" width="17.42578125" customWidth="1"/>
    <col min="8718" max="8718" width="20.5703125" customWidth="1"/>
    <col min="8719" max="8719" width="14.42578125" customWidth="1"/>
    <col min="8720" max="8720" width="13.85546875" customWidth="1"/>
    <col min="8721" max="8721" width="15.5703125" customWidth="1"/>
    <col min="8956" max="8956" width="15.42578125" customWidth="1"/>
    <col min="8957" max="8957" width="34.42578125" customWidth="1"/>
    <col min="8958" max="8967" width="18.42578125" customWidth="1"/>
    <col min="8968" max="8968" width="20" customWidth="1"/>
    <col min="8969" max="8969" width="18.42578125" customWidth="1"/>
    <col min="8970" max="8970" width="20.140625" customWidth="1"/>
    <col min="8971" max="8971" width="20.5703125" customWidth="1"/>
    <col min="8972" max="8972" width="16.42578125" customWidth="1"/>
    <col min="8973" max="8973" width="17.42578125" customWidth="1"/>
    <col min="8974" max="8974" width="20.5703125" customWidth="1"/>
    <col min="8975" max="8975" width="14.42578125" customWidth="1"/>
    <col min="8976" max="8976" width="13.85546875" customWidth="1"/>
    <col min="8977" max="8977" width="15.5703125" customWidth="1"/>
    <col min="9212" max="9212" width="15.42578125" customWidth="1"/>
    <col min="9213" max="9213" width="34.42578125" customWidth="1"/>
    <col min="9214" max="9223" width="18.42578125" customWidth="1"/>
    <col min="9224" max="9224" width="20" customWidth="1"/>
    <col min="9225" max="9225" width="18.42578125" customWidth="1"/>
    <col min="9226" max="9226" width="20.140625" customWidth="1"/>
    <col min="9227" max="9227" width="20.5703125" customWidth="1"/>
    <col min="9228" max="9228" width="16.42578125" customWidth="1"/>
    <col min="9229" max="9229" width="17.42578125" customWidth="1"/>
    <col min="9230" max="9230" width="20.5703125" customWidth="1"/>
    <col min="9231" max="9231" width="14.42578125" customWidth="1"/>
    <col min="9232" max="9232" width="13.85546875" customWidth="1"/>
    <col min="9233" max="9233" width="15.5703125" customWidth="1"/>
    <col min="9468" max="9468" width="15.42578125" customWidth="1"/>
    <col min="9469" max="9469" width="34.42578125" customWidth="1"/>
    <col min="9470" max="9479" width="18.42578125" customWidth="1"/>
    <col min="9480" max="9480" width="20" customWidth="1"/>
    <col min="9481" max="9481" width="18.42578125" customWidth="1"/>
    <col min="9482" max="9482" width="20.140625" customWidth="1"/>
    <col min="9483" max="9483" width="20.5703125" customWidth="1"/>
    <col min="9484" max="9484" width="16.42578125" customWidth="1"/>
    <col min="9485" max="9485" width="17.42578125" customWidth="1"/>
    <col min="9486" max="9486" width="20.5703125" customWidth="1"/>
    <col min="9487" max="9487" width="14.42578125" customWidth="1"/>
    <col min="9488" max="9488" width="13.85546875" customWidth="1"/>
    <col min="9489" max="9489" width="15.5703125" customWidth="1"/>
    <col min="9724" max="9724" width="15.42578125" customWidth="1"/>
    <col min="9725" max="9725" width="34.42578125" customWidth="1"/>
    <col min="9726" max="9735" width="18.42578125" customWidth="1"/>
    <col min="9736" max="9736" width="20" customWidth="1"/>
    <col min="9737" max="9737" width="18.42578125" customWidth="1"/>
    <col min="9738" max="9738" width="20.140625" customWidth="1"/>
    <col min="9739" max="9739" width="20.5703125" customWidth="1"/>
    <col min="9740" max="9740" width="16.42578125" customWidth="1"/>
    <col min="9741" max="9741" width="17.42578125" customWidth="1"/>
    <col min="9742" max="9742" width="20.5703125" customWidth="1"/>
    <col min="9743" max="9743" width="14.42578125" customWidth="1"/>
    <col min="9744" max="9744" width="13.85546875" customWidth="1"/>
    <col min="9745" max="9745" width="15.5703125" customWidth="1"/>
    <col min="9980" max="9980" width="15.42578125" customWidth="1"/>
    <col min="9981" max="9981" width="34.42578125" customWidth="1"/>
    <col min="9982" max="9991" width="18.42578125" customWidth="1"/>
    <col min="9992" max="9992" width="20" customWidth="1"/>
    <col min="9993" max="9993" width="18.42578125" customWidth="1"/>
    <col min="9994" max="9994" width="20.140625" customWidth="1"/>
    <col min="9995" max="9995" width="20.5703125" customWidth="1"/>
    <col min="9996" max="9996" width="16.42578125" customWidth="1"/>
    <col min="9997" max="9997" width="17.42578125" customWidth="1"/>
    <col min="9998" max="9998" width="20.5703125" customWidth="1"/>
    <col min="9999" max="9999" width="14.42578125" customWidth="1"/>
    <col min="10000" max="10000" width="13.85546875" customWidth="1"/>
    <col min="10001" max="10001" width="15.5703125" customWidth="1"/>
    <col min="10236" max="10236" width="15.42578125" customWidth="1"/>
    <col min="10237" max="10237" width="34.42578125" customWidth="1"/>
    <col min="10238" max="10247" width="18.42578125" customWidth="1"/>
    <col min="10248" max="10248" width="20" customWidth="1"/>
    <col min="10249" max="10249" width="18.42578125" customWidth="1"/>
    <col min="10250" max="10250" width="20.140625" customWidth="1"/>
    <col min="10251" max="10251" width="20.5703125" customWidth="1"/>
    <col min="10252" max="10252" width="16.42578125" customWidth="1"/>
    <col min="10253" max="10253" width="17.42578125" customWidth="1"/>
    <col min="10254" max="10254" width="20.5703125" customWidth="1"/>
    <col min="10255" max="10255" width="14.42578125" customWidth="1"/>
    <col min="10256" max="10256" width="13.85546875" customWidth="1"/>
    <col min="10257" max="10257" width="15.5703125" customWidth="1"/>
    <col min="10492" max="10492" width="15.42578125" customWidth="1"/>
    <col min="10493" max="10493" width="34.42578125" customWidth="1"/>
    <col min="10494" max="10503" width="18.42578125" customWidth="1"/>
    <col min="10504" max="10504" width="20" customWidth="1"/>
    <col min="10505" max="10505" width="18.42578125" customWidth="1"/>
    <col min="10506" max="10506" width="20.140625" customWidth="1"/>
    <col min="10507" max="10507" width="20.5703125" customWidth="1"/>
    <col min="10508" max="10508" width="16.42578125" customWidth="1"/>
    <col min="10509" max="10509" width="17.42578125" customWidth="1"/>
    <col min="10510" max="10510" width="20.5703125" customWidth="1"/>
    <col min="10511" max="10511" width="14.42578125" customWidth="1"/>
    <col min="10512" max="10512" width="13.85546875" customWidth="1"/>
    <col min="10513" max="10513" width="15.5703125" customWidth="1"/>
    <col min="10748" max="10748" width="15.42578125" customWidth="1"/>
    <col min="10749" max="10749" width="34.42578125" customWidth="1"/>
    <col min="10750" max="10759" width="18.42578125" customWidth="1"/>
    <col min="10760" max="10760" width="20" customWidth="1"/>
    <col min="10761" max="10761" width="18.42578125" customWidth="1"/>
    <col min="10762" max="10762" width="20.140625" customWidth="1"/>
    <col min="10763" max="10763" width="20.5703125" customWidth="1"/>
    <col min="10764" max="10764" width="16.42578125" customWidth="1"/>
    <col min="10765" max="10765" width="17.42578125" customWidth="1"/>
    <col min="10766" max="10766" width="20.5703125" customWidth="1"/>
    <col min="10767" max="10767" width="14.42578125" customWidth="1"/>
    <col min="10768" max="10768" width="13.85546875" customWidth="1"/>
    <col min="10769" max="10769" width="15.5703125" customWidth="1"/>
    <col min="11004" max="11004" width="15.42578125" customWidth="1"/>
    <col min="11005" max="11005" width="34.42578125" customWidth="1"/>
    <col min="11006" max="11015" width="18.42578125" customWidth="1"/>
    <col min="11016" max="11016" width="20" customWidth="1"/>
    <col min="11017" max="11017" width="18.42578125" customWidth="1"/>
    <col min="11018" max="11018" width="20.140625" customWidth="1"/>
    <col min="11019" max="11019" width="20.5703125" customWidth="1"/>
    <col min="11020" max="11020" width="16.42578125" customWidth="1"/>
    <col min="11021" max="11021" width="17.42578125" customWidth="1"/>
    <col min="11022" max="11022" width="20.5703125" customWidth="1"/>
    <col min="11023" max="11023" width="14.42578125" customWidth="1"/>
    <col min="11024" max="11024" width="13.85546875" customWidth="1"/>
    <col min="11025" max="11025" width="15.5703125" customWidth="1"/>
    <col min="11260" max="11260" width="15.42578125" customWidth="1"/>
    <col min="11261" max="11261" width="34.42578125" customWidth="1"/>
    <col min="11262" max="11271" width="18.42578125" customWidth="1"/>
    <col min="11272" max="11272" width="20" customWidth="1"/>
    <col min="11273" max="11273" width="18.42578125" customWidth="1"/>
    <col min="11274" max="11274" width="20.140625" customWidth="1"/>
    <col min="11275" max="11275" width="20.5703125" customWidth="1"/>
    <col min="11276" max="11276" width="16.42578125" customWidth="1"/>
    <col min="11277" max="11277" width="17.42578125" customWidth="1"/>
    <col min="11278" max="11278" width="20.5703125" customWidth="1"/>
    <col min="11279" max="11279" width="14.42578125" customWidth="1"/>
    <col min="11280" max="11280" width="13.85546875" customWidth="1"/>
    <col min="11281" max="11281" width="15.5703125" customWidth="1"/>
    <col min="11516" max="11516" width="15.42578125" customWidth="1"/>
    <col min="11517" max="11517" width="34.42578125" customWidth="1"/>
    <col min="11518" max="11527" width="18.42578125" customWidth="1"/>
    <col min="11528" max="11528" width="20" customWidth="1"/>
    <col min="11529" max="11529" width="18.42578125" customWidth="1"/>
    <col min="11530" max="11530" width="20.140625" customWidth="1"/>
    <col min="11531" max="11531" width="20.5703125" customWidth="1"/>
    <col min="11532" max="11532" width="16.42578125" customWidth="1"/>
    <col min="11533" max="11533" width="17.42578125" customWidth="1"/>
    <col min="11534" max="11534" width="20.5703125" customWidth="1"/>
    <col min="11535" max="11535" width="14.42578125" customWidth="1"/>
    <col min="11536" max="11536" width="13.85546875" customWidth="1"/>
    <col min="11537" max="11537" width="15.5703125" customWidth="1"/>
    <col min="11772" max="11772" width="15.42578125" customWidth="1"/>
    <col min="11773" max="11773" width="34.42578125" customWidth="1"/>
    <col min="11774" max="11783" width="18.42578125" customWidth="1"/>
    <col min="11784" max="11784" width="20" customWidth="1"/>
    <col min="11785" max="11785" width="18.42578125" customWidth="1"/>
    <col min="11786" max="11786" width="20.140625" customWidth="1"/>
    <col min="11787" max="11787" width="20.5703125" customWidth="1"/>
    <col min="11788" max="11788" width="16.42578125" customWidth="1"/>
    <col min="11789" max="11789" width="17.42578125" customWidth="1"/>
    <col min="11790" max="11790" width="20.5703125" customWidth="1"/>
    <col min="11791" max="11791" width="14.42578125" customWidth="1"/>
    <col min="11792" max="11792" width="13.85546875" customWidth="1"/>
    <col min="11793" max="11793" width="15.5703125" customWidth="1"/>
    <col min="12028" max="12028" width="15.42578125" customWidth="1"/>
    <col min="12029" max="12029" width="34.42578125" customWidth="1"/>
    <col min="12030" max="12039" width="18.42578125" customWidth="1"/>
    <col min="12040" max="12040" width="20" customWidth="1"/>
    <col min="12041" max="12041" width="18.42578125" customWidth="1"/>
    <col min="12042" max="12042" width="20.140625" customWidth="1"/>
    <col min="12043" max="12043" width="20.5703125" customWidth="1"/>
    <col min="12044" max="12044" width="16.42578125" customWidth="1"/>
    <col min="12045" max="12045" width="17.42578125" customWidth="1"/>
    <col min="12046" max="12046" width="20.5703125" customWidth="1"/>
    <col min="12047" max="12047" width="14.42578125" customWidth="1"/>
    <col min="12048" max="12048" width="13.85546875" customWidth="1"/>
    <col min="12049" max="12049" width="15.5703125" customWidth="1"/>
    <col min="12284" max="12284" width="15.42578125" customWidth="1"/>
    <col min="12285" max="12285" width="34.42578125" customWidth="1"/>
    <col min="12286" max="12295" width="18.42578125" customWidth="1"/>
    <col min="12296" max="12296" width="20" customWidth="1"/>
    <col min="12297" max="12297" width="18.42578125" customWidth="1"/>
    <col min="12298" max="12298" width="20.140625" customWidth="1"/>
    <col min="12299" max="12299" width="20.5703125" customWidth="1"/>
    <col min="12300" max="12300" width="16.42578125" customWidth="1"/>
    <col min="12301" max="12301" width="17.42578125" customWidth="1"/>
    <col min="12302" max="12302" width="20.5703125" customWidth="1"/>
    <col min="12303" max="12303" width="14.42578125" customWidth="1"/>
    <col min="12304" max="12304" width="13.85546875" customWidth="1"/>
    <col min="12305" max="12305" width="15.5703125" customWidth="1"/>
    <col min="12540" max="12540" width="15.42578125" customWidth="1"/>
    <col min="12541" max="12541" width="34.42578125" customWidth="1"/>
    <col min="12542" max="12551" width="18.42578125" customWidth="1"/>
    <col min="12552" max="12552" width="20" customWidth="1"/>
    <col min="12553" max="12553" width="18.42578125" customWidth="1"/>
    <col min="12554" max="12554" width="20.140625" customWidth="1"/>
    <col min="12555" max="12555" width="20.5703125" customWidth="1"/>
    <col min="12556" max="12556" width="16.42578125" customWidth="1"/>
    <col min="12557" max="12557" width="17.42578125" customWidth="1"/>
    <col min="12558" max="12558" width="20.5703125" customWidth="1"/>
    <col min="12559" max="12559" width="14.42578125" customWidth="1"/>
    <col min="12560" max="12560" width="13.85546875" customWidth="1"/>
    <col min="12561" max="12561" width="15.5703125" customWidth="1"/>
    <col min="12796" max="12796" width="15.42578125" customWidth="1"/>
    <col min="12797" max="12797" width="34.42578125" customWidth="1"/>
    <col min="12798" max="12807" width="18.42578125" customWidth="1"/>
    <col min="12808" max="12808" width="20" customWidth="1"/>
    <col min="12809" max="12809" width="18.42578125" customWidth="1"/>
    <col min="12810" max="12810" width="20.140625" customWidth="1"/>
    <col min="12811" max="12811" width="20.5703125" customWidth="1"/>
    <col min="12812" max="12812" width="16.42578125" customWidth="1"/>
    <col min="12813" max="12813" width="17.42578125" customWidth="1"/>
    <col min="12814" max="12814" width="20.5703125" customWidth="1"/>
    <col min="12815" max="12815" width="14.42578125" customWidth="1"/>
    <col min="12816" max="12816" width="13.85546875" customWidth="1"/>
    <col min="12817" max="12817" width="15.5703125" customWidth="1"/>
    <col min="13052" max="13052" width="15.42578125" customWidth="1"/>
    <col min="13053" max="13053" width="34.42578125" customWidth="1"/>
    <col min="13054" max="13063" width="18.42578125" customWidth="1"/>
    <col min="13064" max="13064" width="20" customWidth="1"/>
    <col min="13065" max="13065" width="18.42578125" customWidth="1"/>
    <col min="13066" max="13066" width="20.140625" customWidth="1"/>
    <col min="13067" max="13067" width="20.5703125" customWidth="1"/>
    <col min="13068" max="13068" width="16.42578125" customWidth="1"/>
    <col min="13069" max="13069" width="17.42578125" customWidth="1"/>
    <col min="13070" max="13070" width="20.5703125" customWidth="1"/>
    <col min="13071" max="13071" width="14.42578125" customWidth="1"/>
    <col min="13072" max="13072" width="13.85546875" customWidth="1"/>
    <col min="13073" max="13073" width="15.5703125" customWidth="1"/>
    <col min="13308" max="13308" width="15.42578125" customWidth="1"/>
    <col min="13309" max="13309" width="34.42578125" customWidth="1"/>
    <col min="13310" max="13319" width="18.42578125" customWidth="1"/>
    <col min="13320" max="13320" width="20" customWidth="1"/>
    <col min="13321" max="13321" width="18.42578125" customWidth="1"/>
    <col min="13322" max="13322" width="20.140625" customWidth="1"/>
    <col min="13323" max="13323" width="20.5703125" customWidth="1"/>
    <col min="13324" max="13324" width="16.42578125" customWidth="1"/>
    <col min="13325" max="13325" width="17.42578125" customWidth="1"/>
    <col min="13326" max="13326" width="20.5703125" customWidth="1"/>
    <col min="13327" max="13327" width="14.42578125" customWidth="1"/>
    <col min="13328" max="13328" width="13.85546875" customWidth="1"/>
    <col min="13329" max="13329" width="15.5703125" customWidth="1"/>
    <col min="13564" max="13564" width="15.42578125" customWidth="1"/>
    <col min="13565" max="13565" width="34.42578125" customWidth="1"/>
    <col min="13566" max="13575" width="18.42578125" customWidth="1"/>
    <col min="13576" max="13576" width="20" customWidth="1"/>
    <col min="13577" max="13577" width="18.42578125" customWidth="1"/>
    <col min="13578" max="13578" width="20.140625" customWidth="1"/>
    <col min="13579" max="13579" width="20.5703125" customWidth="1"/>
    <col min="13580" max="13580" width="16.42578125" customWidth="1"/>
    <col min="13581" max="13581" width="17.42578125" customWidth="1"/>
    <col min="13582" max="13582" width="20.5703125" customWidth="1"/>
    <col min="13583" max="13583" width="14.42578125" customWidth="1"/>
    <col min="13584" max="13584" width="13.85546875" customWidth="1"/>
    <col min="13585" max="13585" width="15.5703125" customWidth="1"/>
    <col min="13820" max="13820" width="15.42578125" customWidth="1"/>
    <col min="13821" max="13821" width="34.42578125" customWidth="1"/>
    <col min="13822" max="13831" width="18.42578125" customWidth="1"/>
    <col min="13832" max="13832" width="20" customWidth="1"/>
    <col min="13833" max="13833" width="18.42578125" customWidth="1"/>
    <col min="13834" max="13834" width="20.140625" customWidth="1"/>
    <col min="13835" max="13835" width="20.5703125" customWidth="1"/>
    <col min="13836" max="13836" width="16.42578125" customWidth="1"/>
    <col min="13837" max="13837" width="17.42578125" customWidth="1"/>
    <col min="13838" max="13838" width="20.5703125" customWidth="1"/>
    <col min="13839" max="13839" width="14.42578125" customWidth="1"/>
    <col min="13840" max="13840" width="13.85546875" customWidth="1"/>
    <col min="13841" max="13841" width="15.5703125" customWidth="1"/>
    <col min="14076" max="14076" width="15.42578125" customWidth="1"/>
    <col min="14077" max="14077" width="34.42578125" customWidth="1"/>
    <col min="14078" max="14087" width="18.42578125" customWidth="1"/>
    <col min="14088" max="14088" width="20" customWidth="1"/>
    <col min="14089" max="14089" width="18.42578125" customWidth="1"/>
    <col min="14090" max="14090" width="20.140625" customWidth="1"/>
    <col min="14091" max="14091" width="20.5703125" customWidth="1"/>
    <col min="14092" max="14092" width="16.42578125" customWidth="1"/>
    <col min="14093" max="14093" width="17.42578125" customWidth="1"/>
    <col min="14094" max="14094" width="20.5703125" customWidth="1"/>
    <col min="14095" max="14095" width="14.42578125" customWidth="1"/>
    <col min="14096" max="14096" width="13.85546875" customWidth="1"/>
    <col min="14097" max="14097" width="15.5703125" customWidth="1"/>
    <col min="14332" max="14332" width="15.42578125" customWidth="1"/>
    <col min="14333" max="14333" width="34.42578125" customWidth="1"/>
    <col min="14334" max="14343" width="18.42578125" customWidth="1"/>
    <col min="14344" max="14344" width="20" customWidth="1"/>
    <col min="14345" max="14345" width="18.42578125" customWidth="1"/>
    <col min="14346" max="14346" width="20.140625" customWidth="1"/>
    <col min="14347" max="14347" width="20.5703125" customWidth="1"/>
    <col min="14348" max="14348" width="16.42578125" customWidth="1"/>
    <col min="14349" max="14349" width="17.42578125" customWidth="1"/>
    <col min="14350" max="14350" width="20.5703125" customWidth="1"/>
    <col min="14351" max="14351" width="14.42578125" customWidth="1"/>
    <col min="14352" max="14352" width="13.85546875" customWidth="1"/>
    <col min="14353" max="14353" width="15.5703125" customWidth="1"/>
    <col min="14588" max="14588" width="15.42578125" customWidth="1"/>
    <col min="14589" max="14589" width="34.42578125" customWidth="1"/>
    <col min="14590" max="14599" width="18.42578125" customWidth="1"/>
    <col min="14600" max="14600" width="20" customWidth="1"/>
    <col min="14601" max="14601" width="18.42578125" customWidth="1"/>
    <col min="14602" max="14602" width="20.140625" customWidth="1"/>
    <col min="14603" max="14603" width="20.5703125" customWidth="1"/>
    <col min="14604" max="14604" width="16.42578125" customWidth="1"/>
    <col min="14605" max="14605" width="17.42578125" customWidth="1"/>
    <col min="14606" max="14606" width="20.5703125" customWidth="1"/>
    <col min="14607" max="14607" width="14.42578125" customWidth="1"/>
    <col min="14608" max="14608" width="13.85546875" customWidth="1"/>
    <col min="14609" max="14609" width="15.5703125" customWidth="1"/>
    <col min="14844" max="14844" width="15.42578125" customWidth="1"/>
    <col min="14845" max="14845" width="34.42578125" customWidth="1"/>
    <col min="14846" max="14855" width="18.42578125" customWidth="1"/>
    <col min="14856" max="14856" width="20" customWidth="1"/>
    <col min="14857" max="14857" width="18.42578125" customWidth="1"/>
    <col min="14858" max="14858" width="20.140625" customWidth="1"/>
    <col min="14859" max="14859" width="20.5703125" customWidth="1"/>
    <col min="14860" max="14860" width="16.42578125" customWidth="1"/>
    <col min="14861" max="14861" width="17.42578125" customWidth="1"/>
    <col min="14862" max="14862" width="20.5703125" customWidth="1"/>
    <col min="14863" max="14863" width="14.42578125" customWidth="1"/>
    <col min="14864" max="14864" width="13.85546875" customWidth="1"/>
    <col min="14865" max="14865" width="15.5703125" customWidth="1"/>
    <col min="15100" max="15100" width="15.42578125" customWidth="1"/>
    <col min="15101" max="15101" width="34.42578125" customWidth="1"/>
    <col min="15102" max="15111" width="18.42578125" customWidth="1"/>
    <col min="15112" max="15112" width="20" customWidth="1"/>
    <col min="15113" max="15113" width="18.42578125" customWidth="1"/>
    <col min="15114" max="15114" width="20.140625" customWidth="1"/>
    <col min="15115" max="15115" width="20.5703125" customWidth="1"/>
    <col min="15116" max="15116" width="16.42578125" customWidth="1"/>
    <col min="15117" max="15117" width="17.42578125" customWidth="1"/>
    <col min="15118" max="15118" width="20.5703125" customWidth="1"/>
    <col min="15119" max="15119" width="14.42578125" customWidth="1"/>
    <col min="15120" max="15120" width="13.85546875" customWidth="1"/>
    <col min="15121" max="15121" width="15.5703125" customWidth="1"/>
    <col min="15356" max="15356" width="15.42578125" customWidth="1"/>
    <col min="15357" max="15357" width="34.42578125" customWidth="1"/>
    <col min="15358" max="15367" width="18.42578125" customWidth="1"/>
    <col min="15368" max="15368" width="20" customWidth="1"/>
    <col min="15369" max="15369" width="18.42578125" customWidth="1"/>
    <col min="15370" max="15370" width="20.140625" customWidth="1"/>
    <col min="15371" max="15371" width="20.5703125" customWidth="1"/>
    <col min="15372" max="15372" width="16.42578125" customWidth="1"/>
    <col min="15373" max="15373" width="17.42578125" customWidth="1"/>
    <col min="15374" max="15374" width="20.5703125" customWidth="1"/>
    <col min="15375" max="15375" width="14.42578125" customWidth="1"/>
    <col min="15376" max="15376" width="13.85546875" customWidth="1"/>
    <col min="15377" max="15377" width="15.5703125" customWidth="1"/>
    <col min="15612" max="15612" width="15.42578125" customWidth="1"/>
    <col min="15613" max="15613" width="34.42578125" customWidth="1"/>
    <col min="15614" max="15623" width="18.42578125" customWidth="1"/>
    <col min="15624" max="15624" width="20" customWidth="1"/>
    <col min="15625" max="15625" width="18.42578125" customWidth="1"/>
    <col min="15626" max="15626" width="20.140625" customWidth="1"/>
    <col min="15627" max="15627" width="20.5703125" customWidth="1"/>
    <col min="15628" max="15628" width="16.42578125" customWidth="1"/>
    <col min="15629" max="15629" width="17.42578125" customWidth="1"/>
    <col min="15630" max="15630" width="20.5703125" customWidth="1"/>
    <col min="15631" max="15631" width="14.42578125" customWidth="1"/>
    <col min="15632" max="15632" width="13.85546875" customWidth="1"/>
    <col min="15633" max="15633" width="15.5703125" customWidth="1"/>
    <col min="15868" max="15868" width="15.42578125" customWidth="1"/>
    <col min="15869" max="15869" width="34.42578125" customWidth="1"/>
    <col min="15870" max="15879" width="18.42578125" customWidth="1"/>
    <col min="15880" max="15880" width="20" customWidth="1"/>
    <col min="15881" max="15881" width="18.42578125" customWidth="1"/>
    <col min="15882" max="15882" width="20.140625" customWidth="1"/>
    <col min="15883" max="15883" width="20.5703125" customWidth="1"/>
    <col min="15884" max="15884" width="16.42578125" customWidth="1"/>
    <col min="15885" max="15885" width="17.42578125" customWidth="1"/>
    <col min="15886" max="15886" width="20.5703125" customWidth="1"/>
    <col min="15887" max="15887" width="14.42578125" customWidth="1"/>
    <col min="15888" max="15888" width="13.85546875" customWidth="1"/>
    <col min="15889" max="15889" width="15.5703125" customWidth="1"/>
    <col min="16124" max="16124" width="15.42578125" customWidth="1"/>
    <col min="16125" max="16125" width="34.42578125" customWidth="1"/>
    <col min="16126" max="16135" width="18.42578125" customWidth="1"/>
    <col min="16136" max="16136" width="20" customWidth="1"/>
    <col min="16137" max="16137" width="18.42578125" customWidth="1"/>
    <col min="16138" max="16138" width="20.140625" customWidth="1"/>
    <col min="16139" max="16139" width="20.5703125" customWidth="1"/>
    <col min="16140" max="16140" width="16.42578125" customWidth="1"/>
    <col min="16141" max="16141" width="17.42578125" customWidth="1"/>
    <col min="16142" max="16142" width="20.5703125" customWidth="1"/>
    <col min="16143" max="16143" width="14.42578125" customWidth="1"/>
    <col min="16144" max="16144" width="13.85546875" customWidth="1"/>
    <col min="16145" max="16145" width="15.5703125" customWidth="1"/>
  </cols>
  <sheetData>
    <row r="1" spans="1:19" ht="23.25" x14ac:dyDescent="0.35">
      <c r="A1" s="152">
        <f>+'YE totals'!A1</f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8" x14ac:dyDescent="0.25">
      <c r="A2" s="35"/>
      <c r="B2" s="35"/>
      <c r="C2" s="35"/>
      <c r="D2" s="35"/>
      <c r="E2" s="112" t="s">
        <v>129</v>
      </c>
      <c r="F2" s="108" t="s">
        <v>130</v>
      </c>
      <c r="G2" s="108" t="s">
        <v>131</v>
      </c>
      <c r="H2" s="108" t="s">
        <v>56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3.25" x14ac:dyDescent="0.35">
      <c r="A3" s="36" t="s">
        <v>41</v>
      </c>
      <c r="B3" s="37"/>
      <c r="C3" s="35"/>
      <c r="D3" s="35"/>
      <c r="E3" s="109"/>
      <c r="F3" s="108">
        <v>0</v>
      </c>
      <c r="G3" s="108">
        <f>F3/1.05</f>
        <v>0</v>
      </c>
      <c r="H3" s="108">
        <f>F3-G3</f>
        <v>0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8"/>
    </row>
    <row r="4" spans="1:19" ht="18.75" thickBot="1" x14ac:dyDescent="0.3">
      <c r="A4" s="35"/>
      <c r="B4" s="35"/>
      <c r="C4" s="35"/>
      <c r="D4" s="35"/>
      <c r="E4" s="110"/>
      <c r="F4" s="111"/>
      <c r="G4" s="111"/>
      <c r="H4" s="111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9.5" thickTop="1" x14ac:dyDescent="0.3">
      <c r="A5" s="7"/>
      <c r="B5" s="7"/>
      <c r="C5" s="153" t="s">
        <v>42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  <c r="Q5" s="7"/>
      <c r="R5" s="7"/>
      <c r="S5" s="7"/>
    </row>
    <row r="6" spans="1:19" s="32" customFormat="1" ht="36" x14ac:dyDescent="0.25">
      <c r="A6" s="39" t="s">
        <v>24</v>
      </c>
      <c r="B6" s="39" t="s">
        <v>10</v>
      </c>
      <c r="C6" s="39" t="s">
        <v>30</v>
      </c>
      <c r="D6" s="39" t="s">
        <v>15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48</v>
      </c>
      <c r="K6" s="39" t="s">
        <v>49</v>
      </c>
      <c r="L6" s="39" t="s">
        <v>50</v>
      </c>
      <c r="M6" s="39" t="s">
        <v>51</v>
      </c>
      <c r="N6" s="39" t="s">
        <v>52</v>
      </c>
      <c r="O6" s="39" t="s">
        <v>53</v>
      </c>
      <c r="P6" s="39" t="s">
        <v>54</v>
      </c>
      <c r="Q6" s="39" t="s">
        <v>55</v>
      </c>
      <c r="R6" s="39" t="s">
        <v>56</v>
      </c>
      <c r="S6" s="39" t="s">
        <v>11</v>
      </c>
    </row>
    <row r="7" spans="1:19" ht="20.25" x14ac:dyDescent="0.3">
      <c r="A7" s="40"/>
      <c r="B7" s="41"/>
      <c r="C7" s="41"/>
      <c r="D7" s="41"/>
      <c r="E7" s="41"/>
      <c r="F7" s="41"/>
      <c r="G7" s="41"/>
      <c r="H7" s="41"/>
      <c r="I7" s="41"/>
      <c r="J7" s="42"/>
      <c r="K7" s="42"/>
      <c r="L7" s="42"/>
      <c r="M7" s="42"/>
      <c r="N7" s="42"/>
      <c r="O7" s="42"/>
      <c r="P7" s="42"/>
      <c r="Q7" s="43">
        <f t="shared" ref="Q7:Q25" si="0">SUM(C7:P7)</f>
        <v>0</v>
      </c>
      <c r="R7" s="43">
        <f>Q7*0.05</f>
        <v>0</v>
      </c>
      <c r="S7" s="44">
        <f t="shared" ref="S7:S26" si="1">SUM(Q7:R7)</f>
        <v>0</v>
      </c>
    </row>
    <row r="8" spans="1:19" ht="20.25" x14ac:dyDescent="0.3">
      <c r="A8" s="40"/>
      <c r="B8" s="41"/>
      <c r="C8" s="41"/>
      <c r="D8" s="41"/>
      <c r="E8" s="41"/>
      <c r="F8" s="41"/>
      <c r="G8" s="41"/>
      <c r="H8" s="41"/>
      <c r="I8" s="41"/>
      <c r="J8" s="42"/>
      <c r="K8" s="42"/>
      <c r="L8" s="42"/>
      <c r="M8" s="42"/>
      <c r="N8" s="42"/>
      <c r="O8" s="42"/>
      <c r="P8" s="42"/>
      <c r="Q8" s="43">
        <f t="shared" si="0"/>
        <v>0</v>
      </c>
      <c r="R8" s="43">
        <f t="shared" ref="R8:R25" si="2">Q8*0.05</f>
        <v>0</v>
      </c>
      <c r="S8" s="44">
        <f t="shared" si="1"/>
        <v>0</v>
      </c>
    </row>
    <row r="9" spans="1:19" ht="20.25" x14ac:dyDescent="0.3">
      <c r="A9" s="40"/>
      <c r="B9" s="41"/>
      <c r="C9" s="41"/>
      <c r="D9" s="41"/>
      <c r="E9" s="41"/>
      <c r="F9" s="41"/>
      <c r="G9" s="41"/>
      <c r="H9" s="41"/>
      <c r="I9" s="41"/>
      <c r="J9" s="42"/>
      <c r="K9" s="42"/>
      <c r="L9" s="42"/>
      <c r="M9" s="42"/>
      <c r="N9" s="42"/>
      <c r="O9" s="42"/>
      <c r="P9" s="45"/>
      <c r="Q9" s="43">
        <f t="shared" si="0"/>
        <v>0</v>
      </c>
      <c r="R9" s="43">
        <f t="shared" si="2"/>
        <v>0</v>
      </c>
      <c r="S9" s="44">
        <f t="shared" si="1"/>
        <v>0</v>
      </c>
    </row>
    <row r="10" spans="1:19" ht="20.25" x14ac:dyDescent="0.3">
      <c r="A10" s="40"/>
      <c r="B10" s="41"/>
      <c r="C10" s="43"/>
      <c r="D10" s="43"/>
      <c r="E10" s="43"/>
      <c r="F10" s="43"/>
      <c r="G10" s="43"/>
      <c r="H10" s="43"/>
      <c r="I10" s="43"/>
      <c r="J10" s="45"/>
      <c r="K10" s="45"/>
      <c r="L10" s="45"/>
      <c r="M10" s="45"/>
      <c r="N10" s="45"/>
      <c r="O10" s="45"/>
      <c r="P10" s="45"/>
      <c r="Q10" s="43">
        <f t="shared" si="0"/>
        <v>0</v>
      </c>
      <c r="R10" s="43">
        <f t="shared" si="2"/>
        <v>0</v>
      </c>
      <c r="S10" s="44">
        <f t="shared" si="1"/>
        <v>0</v>
      </c>
    </row>
    <row r="11" spans="1:19" ht="20.25" x14ac:dyDescent="0.3">
      <c r="A11" s="40"/>
      <c r="B11" s="41"/>
      <c r="C11" s="43"/>
      <c r="D11" s="43"/>
      <c r="E11" s="43"/>
      <c r="F11" s="43"/>
      <c r="G11" s="43"/>
      <c r="H11" s="43"/>
      <c r="I11" s="43"/>
      <c r="J11" s="45"/>
      <c r="K11" s="45"/>
      <c r="L11" s="45"/>
      <c r="M11" s="45"/>
      <c r="N11" s="45"/>
      <c r="O11" s="45"/>
      <c r="P11" s="45"/>
      <c r="Q11" s="43">
        <f t="shared" si="0"/>
        <v>0</v>
      </c>
      <c r="R11" s="43">
        <f t="shared" si="2"/>
        <v>0</v>
      </c>
      <c r="S11" s="44">
        <f t="shared" si="1"/>
        <v>0</v>
      </c>
    </row>
    <row r="12" spans="1:19" ht="20.25" x14ac:dyDescent="0.3">
      <c r="A12" s="46"/>
      <c r="B12" s="41"/>
      <c r="C12" s="43"/>
      <c r="D12" s="43"/>
      <c r="E12" s="43"/>
      <c r="F12" s="43"/>
      <c r="G12" s="43"/>
      <c r="H12" s="43"/>
      <c r="I12" s="43"/>
      <c r="J12" s="45"/>
      <c r="K12" s="45"/>
      <c r="L12" s="45"/>
      <c r="M12" s="45"/>
      <c r="N12" s="45"/>
      <c r="O12" s="45"/>
      <c r="P12" s="45"/>
      <c r="Q12" s="43">
        <f t="shared" si="0"/>
        <v>0</v>
      </c>
      <c r="R12" s="43">
        <f t="shared" si="2"/>
        <v>0</v>
      </c>
      <c r="S12" s="44">
        <f t="shared" si="1"/>
        <v>0</v>
      </c>
    </row>
    <row r="13" spans="1:19" ht="20.25" x14ac:dyDescent="0.3">
      <c r="A13" s="46"/>
      <c r="B13" s="41"/>
      <c r="C13" s="43"/>
      <c r="D13" s="43"/>
      <c r="E13" s="43"/>
      <c r="F13" s="43"/>
      <c r="G13" s="43"/>
      <c r="H13" s="43"/>
      <c r="I13" s="43"/>
      <c r="J13" s="45"/>
      <c r="K13" s="45"/>
      <c r="L13" s="45"/>
      <c r="M13" s="45"/>
      <c r="N13" s="45"/>
      <c r="O13" s="45"/>
      <c r="P13" s="45"/>
      <c r="Q13" s="43">
        <f t="shared" si="0"/>
        <v>0</v>
      </c>
      <c r="R13" s="43">
        <f t="shared" si="2"/>
        <v>0</v>
      </c>
      <c r="S13" s="44">
        <f t="shared" si="1"/>
        <v>0</v>
      </c>
    </row>
    <row r="14" spans="1:19" ht="20.25" x14ac:dyDescent="0.3">
      <c r="A14" s="46"/>
      <c r="B14" s="41"/>
      <c r="C14" s="43"/>
      <c r="D14" s="43"/>
      <c r="E14" s="43"/>
      <c r="F14" s="43"/>
      <c r="G14" s="43"/>
      <c r="H14" s="43"/>
      <c r="I14" s="43"/>
      <c r="J14" s="45"/>
      <c r="K14" s="45"/>
      <c r="L14" s="45"/>
      <c r="M14" s="45"/>
      <c r="N14" s="45"/>
      <c r="O14" s="45"/>
      <c r="P14" s="45"/>
      <c r="Q14" s="43">
        <f t="shared" si="0"/>
        <v>0</v>
      </c>
      <c r="R14" s="43">
        <f t="shared" si="2"/>
        <v>0</v>
      </c>
      <c r="S14" s="44">
        <f t="shared" si="1"/>
        <v>0</v>
      </c>
    </row>
    <row r="15" spans="1:19" ht="20.25" x14ac:dyDescent="0.3">
      <c r="A15" s="46"/>
      <c r="B15" s="47"/>
      <c r="C15" s="43"/>
      <c r="D15" s="43"/>
      <c r="E15" s="43"/>
      <c r="F15" s="43"/>
      <c r="G15" s="43"/>
      <c r="H15" s="43"/>
      <c r="I15" s="43"/>
      <c r="J15" s="45"/>
      <c r="K15" s="45"/>
      <c r="L15" s="45"/>
      <c r="M15" s="45"/>
      <c r="N15" s="45"/>
      <c r="O15" s="45"/>
      <c r="P15" s="45"/>
      <c r="Q15" s="43">
        <f t="shared" si="0"/>
        <v>0</v>
      </c>
      <c r="R15" s="43">
        <f t="shared" si="2"/>
        <v>0</v>
      </c>
      <c r="S15" s="44">
        <f t="shared" si="1"/>
        <v>0</v>
      </c>
    </row>
    <row r="16" spans="1:19" ht="20.25" x14ac:dyDescent="0.3">
      <c r="A16" s="46"/>
      <c r="B16" s="41"/>
      <c r="C16" s="43"/>
      <c r="D16" s="43"/>
      <c r="E16" s="43"/>
      <c r="F16" s="43"/>
      <c r="G16" s="43"/>
      <c r="H16" s="43"/>
      <c r="I16" s="43"/>
      <c r="J16" s="45"/>
      <c r="K16" s="45"/>
      <c r="L16" s="45"/>
      <c r="M16" s="45"/>
      <c r="N16" s="45"/>
      <c r="O16" s="45"/>
      <c r="P16" s="45"/>
      <c r="Q16" s="43">
        <f t="shared" si="0"/>
        <v>0</v>
      </c>
      <c r="R16" s="43">
        <f t="shared" si="2"/>
        <v>0</v>
      </c>
      <c r="S16" s="44">
        <f t="shared" si="1"/>
        <v>0</v>
      </c>
    </row>
    <row r="17" spans="1:19" ht="20.25" x14ac:dyDescent="0.3">
      <c r="A17" s="46"/>
      <c r="B17" s="41"/>
      <c r="C17" s="43"/>
      <c r="D17" s="43"/>
      <c r="E17" s="43"/>
      <c r="F17" s="43"/>
      <c r="G17" s="43"/>
      <c r="H17" s="43"/>
      <c r="I17" s="43"/>
      <c r="J17" s="45"/>
      <c r="K17" s="45"/>
      <c r="L17" s="45"/>
      <c r="M17" s="45"/>
      <c r="N17" s="45"/>
      <c r="O17" s="45"/>
      <c r="P17" s="45"/>
      <c r="Q17" s="43">
        <f t="shared" si="0"/>
        <v>0</v>
      </c>
      <c r="R17" s="43">
        <f t="shared" si="2"/>
        <v>0</v>
      </c>
      <c r="S17" s="44">
        <f t="shared" si="1"/>
        <v>0</v>
      </c>
    </row>
    <row r="18" spans="1:19" ht="20.25" x14ac:dyDescent="0.3">
      <c r="A18" s="46"/>
      <c r="B18" s="47"/>
      <c r="C18" s="43"/>
      <c r="D18" s="43"/>
      <c r="E18" s="43"/>
      <c r="F18" s="43"/>
      <c r="G18" s="43"/>
      <c r="H18" s="43"/>
      <c r="I18" s="43"/>
      <c r="J18" s="45"/>
      <c r="K18" s="45"/>
      <c r="L18" s="45"/>
      <c r="M18" s="45"/>
      <c r="N18" s="45"/>
      <c r="O18" s="45"/>
      <c r="P18" s="45"/>
      <c r="Q18" s="43">
        <f t="shared" si="0"/>
        <v>0</v>
      </c>
      <c r="R18" s="43">
        <f t="shared" si="2"/>
        <v>0</v>
      </c>
      <c r="S18" s="44">
        <f t="shared" si="1"/>
        <v>0</v>
      </c>
    </row>
    <row r="19" spans="1:19" ht="20.25" x14ac:dyDescent="0.3">
      <c r="A19" s="46"/>
      <c r="B19" s="47"/>
      <c r="C19" s="43"/>
      <c r="D19" s="43"/>
      <c r="E19" s="43"/>
      <c r="F19" s="43"/>
      <c r="G19" s="43"/>
      <c r="H19" s="43"/>
      <c r="I19" s="43"/>
      <c r="J19" s="45"/>
      <c r="K19" s="45"/>
      <c r="L19" s="45"/>
      <c r="M19" s="45"/>
      <c r="N19" s="45"/>
      <c r="O19" s="45"/>
      <c r="P19" s="45"/>
      <c r="Q19" s="43">
        <f t="shared" si="0"/>
        <v>0</v>
      </c>
      <c r="R19" s="43">
        <f t="shared" si="2"/>
        <v>0</v>
      </c>
      <c r="S19" s="44">
        <f t="shared" si="1"/>
        <v>0</v>
      </c>
    </row>
    <row r="20" spans="1:19" ht="20.25" x14ac:dyDescent="0.3">
      <c r="A20" s="46"/>
      <c r="B20" s="47"/>
      <c r="C20" s="43"/>
      <c r="D20" s="43"/>
      <c r="E20" s="43"/>
      <c r="F20" s="43"/>
      <c r="G20" s="43"/>
      <c r="H20" s="43"/>
      <c r="I20" s="43"/>
      <c r="J20" s="45"/>
      <c r="K20" s="45"/>
      <c r="L20" s="45"/>
      <c r="M20" s="45"/>
      <c r="N20" s="45"/>
      <c r="O20" s="45"/>
      <c r="P20" s="45"/>
      <c r="Q20" s="43">
        <f t="shared" si="0"/>
        <v>0</v>
      </c>
      <c r="R20" s="43">
        <f t="shared" si="2"/>
        <v>0</v>
      </c>
      <c r="S20" s="44">
        <f t="shared" si="1"/>
        <v>0</v>
      </c>
    </row>
    <row r="21" spans="1:19" ht="20.25" x14ac:dyDescent="0.3">
      <c r="A21" s="46"/>
      <c r="B21" s="47"/>
      <c r="C21" s="43"/>
      <c r="D21" s="43"/>
      <c r="E21" s="43"/>
      <c r="F21" s="43"/>
      <c r="G21" s="43"/>
      <c r="H21" s="43"/>
      <c r="I21" s="43"/>
      <c r="J21" s="45"/>
      <c r="K21" s="45"/>
      <c r="L21" s="45"/>
      <c r="M21" s="45"/>
      <c r="N21" s="45"/>
      <c r="O21" s="45"/>
      <c r="P21" s="45"/>
      <c r="Q21" s="43">
        <f t="shared" si="0"/>
        <v>0</v>
      </c>
      <c r="R21" s="43">
        <f t="shared" si="2"/>
        <v>0</v>
      </c>
      <c r="S21" s="44">
        <f t="shared" si="1"/>
        <v>0</v>
      </c>
    </row>
    <row r="22" spans="1:19" ht="20.25" x14ac:dyDescent="0.3">
      <c r="A22" s="46"/>
      <c r="B22" s="47"/>
      <c r="C22" s="43"/>
      <c r="D22" s="43"/>
      <c r="E22" s="43"/>
      <c r="F22" s="43"/>
      <c r="G22" s="43"/>
      <c r="H22" s="43"/>
      <c r="I22" s="43"/>
      <c r="J22" s="45"/>
      <c r="K22" s="45"/>
      <c r="L22" s="45"/>
      <c r="M22" s="45"/>
      <c r="N22" s="45"/>
      <c r="O22" s="45"/>
      <c r="P22" s="45"/>
      <c r="Q22" s="43">
        <f t="shared" si="0"/>
        <v>0</v>
      </c>
      <c r="R22" s="43">
        <f t="shared" si="2"/>
        <v>0</v>
      </c>
      <c r="S22" s="44">
        <f t="shared" si="1"/>
        <v>0</v>
      </c>
    </row>
    <row r="23" spans="1:19" ht="20.25" x14ac:dyDescent="0.3">
      <c r="A23" s="46"/>
      <c r="B23" s="47"/>
      <c r="C23" s="43"/>
      <c r="D23" s="43"/>
      <c r="E23" s="43"/>
      <c r="F23" s="43"/>
      <c r="G23" s="43"/>
      <c r="H23" s="43"/>
      <c r="I23" s="43"/>
      <c r="J23" s="45"/>
      <c r="K23" s="45"/>
      <c r="L23" s="45"/>
      <c r="M23" s="45"/>
      <c r="N23" s="45"/>
      <c r="O23" s="45"/>
      <c r="P23" s="45"/>
      <c r="Q23" s="43">
        <f t="shared" si="0"/>
        <v>0</v>
      </c>
      <c r="R23" s="43">
        <f t="shared" si="2"/>
        <v>0</v>
      </c>
      <c r="S23" s="44">
        <f t="shared" si="1"/>
        <v>0</v>
      </c>
    </row>
    <row r="24" spans="1:19" ht="20.25" x14ac:dyDescent="0.3">
      <c r="A24" s="46"/>
      <c r="B24" s="47"/>
      <c r="C24" s="43"/>
      <c r="D24" s="43"/>
      <c r="E24" s="43"/>
      <c r="F24" s="43"/>
      <c r="G24" s="43"/>
      <c r="H24" s="43"/>
      <c r="I24" s="43"/>
      <c r="J24" s="45"/>
      <c r="K24" s="45"/>
      <c r="L24" s="45"/>
      <c r="M24" s="45"/>
      <c r="N24" s="45"/>
      <c r="O24" s="45"/>
      <c r="P24" s="45"/>
      <c r="Q24" s="43">
        <f t="shared" si="0"/>
        <v>0</v>
      </c>
      <c r="R24" s="43">
        <f t="shared" si="2"/>
        <v>0</v>
      </c>
      <c r="S24" s="44">
        <f t="shared" si="1"/>
        <v>0</v>
      </c>
    </row>
    <row r="25" spans="1:19" ht="20.25" x14ac:dyDescent="0.3">
      <c r="A25" s="40"/>
      <c r="B25" s="47"/>
      <c r="C25" s="48"/>
      <c r="D25" s="48"/>
      <c r="E25" s="48"/>
      <c r="F25" s="48"/>
      <c r="G25" s="48"/>
      <c r="H25" s="48"/>
      <c r="I25" s="48"/>
      <c r="J25" s="42"/>
      <c r="K25" s="42"/>
      <c r="L25" s="42"/>
      <c r="M25" s="42"/>
      <c r="N25" s="42"/>
      <c r="O25" s="42"/>
      <c r="P25" s="42"/>
      <c r="Q25" s="43">
        <f t="shared" si="0"/>
        <v>0</v>
      </c>
      <c r="R25" s="43">
        <f t="shared" si="2"/>
        <v>0</v>
      </c>
      <c r="S25" s="44">
        <f t="shared" si="1"/>
        <v>0</v>
      </c>
    </row>
    <row r="26" spans="1:19" ht="20.25" x14ac:dyDescent="0.3">
      <c r="A26" s="40"/>
      <c r="B26" s="41"/>
      <c r="C26" s="49"/>
      <c r="D26" s="49"/>
      <c r="E26" s="49"/>
      <c r="F26" s="49"/>
      <c r="G26" s="49"/>
      <c r="H26" s="49"/>
      <c r="I26" s="49"/>
      <c r="J26" s="42"/>
      <c r="K26" s="42"/>
      <c r="L26" s="42"/>
      <c r="M26" s="42"/>
      <c r="N26" s="42"/>
      <c r="O26" s="42"/>
      <c r="P26" s="42"/>
      <c r="Q26" s="43">
        <f>P26</f>
        <v>0</v>
      </c>
      <c r="R26" s="43">
        <f>Q26*0.05</f>
        <v>0</v>
      </c>
      <c r="S26" s="44">
        <f t="shared" si="1"/>
        <v>0</v>
      </c>
    </row>
    <row r="27" spans="1:19" ht="20.25" x14ac:dyDescent="0.3">
      <c r="A27" s="50"/>
      <c r="B27" s="51"/>
      <c r="C27" s="52">
        <f>SUM(C7:C26)</f>
        <v>0</v>
      </c>
      <c r="D27" s="52">
        <f t="shared" ref="D27:M27" si="3">SUM(D7:D26)</f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2">
        <f t="shared" si="3"/>
        <v>0</v>
      </c>
      <c r="J27" s="52">
        <f t="shared" si="3"/>
        <v>0</v>
      </c>
      <c r="K27" s="52">
        <f t="shared" si="3"/>
        <v>0</v>
      </c>
      <c r="L27" s="52">
        <f t="shared" si="3"/>
        <v>0</v>
      </c>
      <c r="M27" s="52">
        <f t="shared" si="3"/>
        <v>0</v>
      </c>
      <c r="N27" s="52">
        <f t="shared" ref="N27:S27" si="4">SUM(N7:N26)</f>
        <v>0</v>
      </c>
      <c r="O27" s="52">
        <f t="shared" si="4"/>
        <v>0</v>
      </c>
      <c r="P27" s="52">
        <f t="shared" si="4"/>
        <v>0</v>
      </c>
      <c r="Q27" s="52">
        <f t="shared" si="4"/>
        <v>0</v>
      </c>
      <c r="R27" s="52">
        <f t="shared" si="4"/>
        <v>0</v>
      </c>
      <c r="S27" s="53">
        <f t="shared" si="4"/>
        <v>0</v>
      </c>
    </row>
  </sheetData>
  <mergeCells count="2">
    <mergeCell ref="A1:S1"/>
    <mergeCell ref="C5:P5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44"/>
  <sheetViews>
    <sheetView workbookViewId="0">
      <selection activeCell="P35" sqref="P35"/>
    </sheetView>
  </sheetViews>
  <sheetFormatPr defaultRowHeight="15" x14ac:dyDescent="0.25"/>
  <cols>
    <col min="3" max="3" width="9.5703125" customWidth="1"/>
    <col min="4" max="4" width="11.5703125" style="54" bestFit="1" customWidth="1"/>
    <col min="8" max="8" width="11.5703125" bestFit="1" customWidth="1"/>
    <col min="11" max="11" width="35.85546875" customWidth="1"/>
    <col min="12" max="23" width="10.140625" bestFit="1" customWidth="1"/>
    <col min="259" max="259" width="22.85546875" customWidth="1"/>
    <col min="267" max="267" width="35.85546875" customWidth="1"/>
    <col min="515" max="515" width="22.85546875" customWidth="1"/>
    <col min="523" max="523" width="35.85546875" customWidth="1"/>
    <col min="771" max="771" width="22.85546875" customWidth="1"/>
    <col min="779" max="779" width="35.85546875" customWidth="1"/>
    <col min="1027" max="1027" width="22.85546875" customWidth="1"/>
    <col min="1035" max="1035" width="35.85546875" customWidth="1"/>
    <col min="1283" max="1283" width="22.85546875" customWidth="1"/>
    <col min="1291" max="1291" width="35.85546875" customWidth="1"/>
    <col min="1539" max="1539" width="22.85546875" customWidth="1"/>
    <col min="1547" max="1547" width="35.85546875" customWidth="1"/>
    <col min="1795" max="1795" width="22.85546875" customWidth="1"/>
    <col min="1803" max="1803" width="35.85546875" customWidth="1"/>
    <col min="2051" max="2051" width="22.85546875" customWidth="1"/>
    <col min="2059" max="2059" width="35.85546875" customWidth="1"/>
    <col min="2307" max="2307" width="22.85546875" customWidth="1"/>
    <col min="2315" max="2315" width="35.85546875" customWidth="1"/>
    <col min="2563" max="2563" width="22.85546875" customWidth="1"/>
    <col min="2571" max="2571" width="35.85546875" customWidth="1"/>
    <col min="2819" max="2819" width="22.85546875" customWidth="1"/>
    <col min="2827" max="2827" width="35.85546875" customWidth="1"/>
    <col min="3075" max="3075" width="22.85546875" customWidth="1"/>
    <col min="3083" max="3083" width="35.85546875" customWidth="1"/>
    <col min="3331" max="3331" width="22.85546875" customWidth="1"/>
    <col min="3339" max="3339" width="35.85546875" customWidth="1"/>
    <col min="3587" max="3587" width="22.85546875" customWidth="1"/>
    <col min="3595" max="3595" width="35.85546875" customWidth="1"/>
    <col min="3843" max="3843" width="22.85546875" customWidth="1"/>
    <col min="3851" max="3851" width="35.85546875" customWidth="1"/>
    <col min="4099" max="4099" width="22.85546875" customWidth="1"/>
    <col min="4107" max="4107" width="35.85546875" customWidth="1"/>
    <col min="4355" max="4355" width="22.85546875" customWidth="1"/>
    <col min="4363" max="4363" width="35.85546875" customWidth="1"/>
    <col min="4611" max="4611" width="22.85546875" customWidth="1"/>
    <col min="4619" max="4619" width="35.85546875" customWidth="1"/>
    <col min="4867" max="4867" width="22.85546875" customWidth="1"/>
    <col min="4875" max="4875" width="35.85546875" customWidth="1"/>
    <col min="5123" max="5123" width="22.85546875" customWidth="1"/>
    <col min="5131" max="5131" width="35.85546875" customWidth="1"/>
    <col min="5379" max="5379" width="22.85546875" customWidth="1"/>
    <col min="5387" max="5387" width="35.85546875" customWidth="1"/>
    <col min="5635" max="5635" width="22.85546875" customWidth="1"/>
    <col min="5643" max="5643" width="35.85546875" customWidth="1"/>
    <col min="5891" max="5891" width="22.85546875" customWidth="1"/>
    <col min="5899" max="5899" width="35.85546875" customWidth="1"/>
    <col min="6147" max="6147" width="22.85546875" customWidth="1"/>
    <col min="6155" max="6155" width="35.85546875" customWidth="1"/>
    <col min="6403" max="6403" width="22.85546875" customWidth="1"/>
    <col min="6411" max="6411" width="35.85546875" customWidth="1"/>
    <col min="6659" max="6659" width="22.85546875" customWidth="1"/>
    <col min="6667" max="6667" width="35.85546875" customWidth="1"/>
    <col min="6915" max="6915" width="22.85546875" customWidth="1"/>
    <col min="6923" max="6923" width="35.85546875" customWidth="1"/>
    <col min="7171" max="7171" width="22.85546875" customWidth="1"/>
    <col min="7179" max="7179" width="35.85546875" customWidth="1"/>
    <col min="7427" max="7427" width="22.85546875" customWidth="1"/>
    <col min="7435" max="7435" width="35.85546875" customWidth="1"/>
    <col min="7683" max="7683" width="22.85546875" customWidth="1"/>
    <col min="7691" max="7691" width="35.85546875" customWidth="1"/>
    <col min="7939" max="7939" width="22.85546875" customWidth="1"/>
    <col min="7947" max="7947" width="35.85546875" customWidth="1"/>
    <col min="8195" max="8195" width="22.85546875" customWidth="1"/>
    <col min="8203" max="8203" width="35.85546875" customWidth="1"/>
    <col min="8451" max="8451" width="22.85546875" customWidth="1"/>
    <col min="8459" max="8459" width="35.85546875" customWidth="1"/>
    <col min="8707" max="8707" width="22.85546875" customWidth="1"/>
    <col min="8715" max="8715" width="35.85546875" customWidth="1"/>
    <col min="8963" max="8963" width="22.85546875" customWidth="1"/>
    <col min="8971" max="8971" width="35.85546875" customWidth="1"/>
    <col min="9219" max="9219" width="22.85546875" customWidth="1"/>
    <col min="9227" max="9227" width="35.85546875" customWidth="1"/>
    <col min="9475" max="9475" width="22.85546875" customWidth="1"/>
    <col min="9483" max="9483" width="35.85546875" customWidth="1"/>
    <col min="9731" max="9731" width="22.85546875" customWidth="1"/>
    <col min="9739" max="9739" width="35.85546875" customWidth="1"/>
    <col min="9987" max="9987" width="22.85546875" customWidth="1"/>
    <col min="9995" max="9995" width="35.85546875" customWidth="1"/>
    <col min="10243" max="10243" width="22.85546875" customWidth="1"/>
    <col min="10251" max="10251" width="35.85546875" customWidth="1"/>
    <col min="10499" max="10499" width="22.85546875" customWidth="1"/>
    <col min="10507" max="10507" width="35.85546875" customWidth="1"/>
    <col min="10755" max="10755" width="22.85546875" customWidth="1"/>
    <col min="10763" max="10763" width="35.85546875" customWidth="1"/>
    <col min="11011" max="11011" width="22.85546875" customWidth="1"/>
    <col min="11019" max="11019" width="35.85546875" customWidth="1"/>
    <col min="11267" max="11267" width="22.85546875" customWidth="1"/>
    <col min="11275" max="11275" width="35.85546875" customWidth="1"/>
    <col min="11523" max="11523" width="22.85546875" customWidth="1"/>
    <col min="11531" max="11531" width="35.85546875" customWidth="1"/>
    <col min="11779" max="11779" width="22.85546875" customWidth="1"/>
    <col min="11787" max="11787" width="35.85546875" customWidth="1"/>
    <col min="12035" max="12035" width="22.85546875" customWidth="1"/>
    <col min="12043" max="12043" width="35.85546875" customWidth="1"/>
    <col min="12291" max="12291" width="22.85546875" customWidth="1"/>
    <col min="12299" max="12299" width="35.85546875" customWidth="1"/>
    <col min="12547" max="12547" width="22.85546875" customWidth="1"/>
    <col min="12555" max="12555" width="35.85546875" customWidth="1"/>
    <col min="12803" max="12803" width="22.85546875" customWidth="1"/>
    <col min="12811" max="12811" width="35.85546875" customWidth="1"/>
    <col min="13059" max="13059" width="22.85546875" customWidth="1"/>
    <col min="13067" max="13067" width="35.85546875" customWidth="1"/>
    <col min="13315" max="13315" width="22.85546875" customWidth="1"/>
    <col min="13323" max="13323" width="35.85546875" customWidth="1"/>
    <col min="13571" max="13571" width="22.85546875" customWidth="1"/>
    <col min="13579" max="13579" width="35.85546875" customWidth="1"/>
    <col min="13827" max="13827" width="22.85546875" customWidth="1"/>
    <col min="13835" max="13835" width="35.85546875" customWidth="1"/>
    <col min="14083" max="14083" width="22.85546875" customWidth="1"/>
    <col min="14091" max="14091" width="35.85546875" customWidth="1"/>
    <col min="14339" max="14339" width="22.85546875" customWidth="1"/>
    <col min="14347" max="14347" width="35.85546875" customWidth="1"/>
    <col min="14595" max="14595" width="22.85546875" customWidth="1"/>
    <col min="14603" max="14603" width="35.85546875" customWidth="1"/>
    <col min="14851" max="14851" width="22.85546875" customWidth="1"/>
    <col min="14859" max="14859" width="35.85546875" customWidth="1"/>
    <col min="15107" max="15107" width="22.85546875" customWidth="1"/>
    <col min="15115" max="15115" width="35.85546875" customWidth="1"/>
    <col min="15363" max="15363" width="22.85546875" customWidth="1"/>
    <col min="15371" max="15371" width="35.85546875" customWidth="1"/>
    <col min="15619" max="15619" width="22.85546875" customWidth="1"/>
    <col min="15627" max="15627" width="35.85546875" customWidth="1"/>
    <col min="15875" max="15875" width="22.85546875" customWidth="1"/>
    <col min="15883" max="15883" width="35.85546875" customWidth="1"/>
    <col min="16131" max="16131" width="22.85546875" customWidth="1"/>
    <col min="16139" max="16139" width="35.85546875" customWidth="1"/>
  </cols>
  <sheetData>
    <row r="1" spans="1:25" x14ac:dyDescent="0.25">
      <c r="A1">
        <f>+'YE totals'!A1</f>
        <v>0</v>
      </c>
    </row>
    <row r="3" spans="1:25" x14ac:dyDescent="0.25">
      <c r="A3" s="55" t="str">
        <f>+'YE totals'!A2</f>
        <v>Grand Totals for year ending</v>
      </c>
      <c r="D3" s="72">
        <f>+'YE totals'!F2</f>
        <v>44561</v>
      </c>
    </row>
    <row r="6" spans="1:25" x14ac:dyDescent="0.25">
      <c r="A6" s="156" t="s">
        <v>57</v>
      </c>
      <c r="B6" s="156"/>
      <c r="C6" s="156"/>
      <c r="D6" s="156"/>
      <c r="E6" s="156"/>
      <c r="F6" s="156"/>
      <c r="G6" s="156"/>
      <c r="H6" s="156"/>
      <c r="I6" s="156"/>
    </row>
    <row r="7" spans="1:25" x14ac:dyDescent="0.25">
      <c r="A7" s="156"/>
      <c r="B7" s="156"/>
      <c r="C7" s="156"/>
      <c r="D7" s="156"/>
      <c r="E7" s="156"/>
      <c r="F7" s="156"/>
      <c r="G7" s="156"/>
      <c r="H7" s="156"/>
      <c r="I7" s="156"/>
    </row>
    <row r="8" spans="1:25" ht="18" x14ac:dyDescent="0.25">
      <c r="A8" s="19" t="s">
        <v>58</v>
      </c>
      <c r="D8"/>
      <c r="H8" s="90">
        <v>0</v>
      </c>
      <c r="K8" s="1" t="s">
        <v>59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x14ac:dyDescent="0.25">
      <c r="A9" s="19" t="s">
        <v>60</v>
      </c>
      <c r="D9"/>
      <c r="H9" s="157">
        <v>0</v>
      </c>
      <c r="K9" s="19" t="s">
        <v>61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x14ac:dyDescent="0.25">
      <c r="A10" t="s">
        <v>62</v>
      </c>
      <c r="D10"/>
      <c r="H10" s="56" t="e">
        <f>H8/H9</f>
        <v>#DIV/0!</v>
      </c>
      <c r="L10" s="143">
        <f>+'YE totals'!B6</f>
        <v>44220</v>
      </c>
      <c r="M10" s="143">
        <f>+'YE totals'!B7</f>
        <v>44251</v>
      </c>
      <c r="N10" s="143">
        <f>+'YE totals'!B8</f>
        <v>44282</v>
      </c>
      <c r="O10" s="143">
        <f>+'YE totals'!B10</f>
        <v>44313</v>
      </c>
      <c r="P10" s="143">
        <f>+'YE totals'!B11</f>
        <v>44344</v>
      </c>
      <c r="Q10" s="143">
        <f>+'YE totals'!B12</f>
        <v>44375</v>
      </c>
      <c r="R10" s="143">
        <f>+'YE totals'!B14</f>
        <v>44406</v>
      </c>
      <c r="S10" s="143">
        <f>+'YE totals'!B15</f>
        <v>44437</v>
      </c>
      <c r="T10" s="143">
        <f>+'YE totals'!B16</f>
        <v>44468</v>
      </c>
      <c r="U10" s="143">
        <f>+'YE totals'!B18</f>
        <v>44499</v>
      </c>
      <c r="V10" s="143">
        <f>+'YE totals'!B19</f>
        <v>44530</v>
      </c>
      <c r="W10" s="143">
        <f>+'YE totals'!B20</f>
        <v>44561</v>
      </c>
      <c r="X10" s="58"/>
      <c r="Y10" s="57" t="s">
        <v>11</v>
      </c>
    </row>
    <row r="11" spans="1:25" x14ac:dyDescent="0.25">
      <c r="D11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62"/>
    </row>
    <row r="12" spans="1:25" x14ac:dyDescent="0.25">
      <c r="D12"/>
      <c r="H12" s="63" t="s">
        <v>63</v>
      </c>
      <c r="K12" s="64" t="s">
        <v>163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5">
        <f>SUM(L12:W12)</f>
        <v>0</v>
      </c>
    </row>
    <row r="13" spans="1:25" x14ac:dyDescent="0.25">
      <c r="A13" t="s">
        <v>65</v>
      </c>
      <c r="D13"/>
      <c r="H13" s="54">
        <f>Y12</f>
        <v>0</v>
      </c>
      <c r="K13" s="64" t="s">
        <v>164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Y13" s="65">
        <f t="shared" ref="Y13:Y23" si="0">SUM(L13:W13)</f>
        <v>0</v>
      </c>
    </row>
    <row r="14" spans="1:25" x14ac:dyDescent="0.25">
      <c r="A14" t="s">
        <v>64</v>
      </c>
      <c r="D14"/>
      <c r="H14" s="54">
        <f t="shared" ref="H14:H24" si="1">Y13</f>
        <v>0</v>
      </c>
      <c r="K14" s="64" t="s">
        <v>66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  <c r="Y14" s="65">
        <f t="shared" si="0"/>
        <v>0</v>
      </c>
    </row>
    <row r="15" spans="1:25" x14ac:dyDescent="0.25">
      <c r="A15" t="s">
        <v>15</v>
      </c>
      <c r="D15"/>
      <c r="H15" s="54">
        <f t="shared" si="1"/>
        <v>0</v>
      </c>
      <c r="K15" s="64" t="s">
        <v>67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65">
        <f t="shared" si="0"/>
        <v>0</v>
      </c>
    </row>
    <row r="16" spans="1:25" x14ac:dyDescent="0.25">
      <c r="A16" s="19" t="s">
        <v>67</v>
      </c>
      <c r="D16"/>
      <c r="H16" s="54">
        <f t="shared" si="1"/>
        <v>0</v>
      </c>
      <c r="K16" s="64" t="s">
        <v>68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5">
        <f t="shared" si="0"/>
        <v>0</v>
      </c>
    </row>
    <row r="17" spans="1:25" x14ac:dyDescent="0.25">
      <c r="A17" t="s">
        <v>69</v>
      </c>
      <c r="D17"/>
      <c r="H17" s="54">
        <f t="shared" si="1"/>
        <v>0</v>
      </c>
      <c r="K17" s="64" t="s">
        <v>70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65">
        <f t="shared" si="0"/>
        <v>0</v>
      </c>
    </row>
    <row r="18" spans="1:25" x14ac:dyDescent="0.25">
      <c r="A18" t="s">
        <v>70</v>
      </c>
      <c r="D18"/>
      <c r="H18" s="54">
        <f t="shared" si="1"/>
        <v>0</v>
      </c>
      <c r="K18" s="64" t="s">
        <v>71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65">
        <f t="shared" si="0"/>
        <v>0</v>
      </c>
    </row>
    <row r="19" spans="1:25" x14ac:dyDescent="0.25">
      <c r="A19" s="19" t="s">
        <v>72</v>
      </c>
      <c r="D19"/>
      <c r="H19" s="54">
        <f t="shared" si="1"/>
        <v>0</v>
      </c>
      <c r="K19" s="64" t="s">
        <v>73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65">
        <f t="shared" si="0"/>
        <v>0</v>
      </c>
    </row>
    <row r="20" spans="1:25" x14ac:dyDescent="0.25">
      <c r="A20" t="s">
        <v>74</v>
      </c>
      <c r="D20"/>
      <c r="H20" s="54">
        <f t="shared" si="1"/>
        <v>0</v>
      </c>
      <c r="K20" s="64" t="s">
        <v>75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65">
        <f t="shared" si="0"/>
        <v>0</v>
      </c>
    </row>
    <row r="21" spans="1:25" x14ac:dyDescent="0.25">
      <c r="A21" t="s">
        <v>76</v>
      </c>
      <c r="D21"/>
      <c r="H21" s="54">
        <f t="shared" si="1"/>
        <v>0</v>
      </c>
      <c r="K21" s="64" t="s">
        <v>160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65">
        <f t="shared" si="0"/>
        <v>0</v>
      </c>
    </row>
    <row r="22" spans="1:25" x14ac:dyDescent="0.25">
      <c r="D22"/>
      <c r="H22" s="54">
        <f t="shared" si="1"/>
        <v>0</v>
      </c>
      <c r="K22" s="64" t="s">
        <v>162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5">
        <f t="shared" si="0"/>
        <v>0</v>
      </c>
    </row>
    <row r="23" spans="1:25" x14ac:dyDescent="0.25">
      <c r="A23" t="s">
        <v>78</v>
      </c>
      <c r="D23"/>
      <c r="H23" s="54">
        <f t="shared" si="1"/>
        <v>0</v>
      </c>
      <c r="K23" s="64" t="s">
        <v>77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5">
        <f t="shared" si="0"/>
        <v>0</v>
      </c>
    </row>
    <row r="24" spans="1:25" x14ac:dyDescent="0.25">
      <c r="A24" t="s">
        <v>78</v>
      </c>
      <c r="D24"/>
      <c r="H24" s="54">
        <f t="shared" si="1"/>
        <v>0</v>
      </c>
      <c r="K24" s="67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8"/>
    </row>
    <row r="25" spans="1:25" x14ac:dyDescent="0.25">
      <c r="D25"/>
      <c r="H25" s="54"/>
      <c r="I25" s="23" t="s">
        <v>79</v>
      </c>
      <c r="K25" s="69" t="s">
        <v>80</v>
      </c>
      <c r="L25" s="65">
        <f t="shared" ref="L25:W25" si="2">SUM(L12:L23)</f>
        <v>0</v>
      </c>
      <c r="M25" s="65">
        <f t="shared" si="2"/>
        <v>0</v>
      </c>
      <c r="N25" s="65">
        <f t="shared" si="2"/>
        <v>0</v>
      </c>
      <c r="O25" s="65">
        <f t="shared" si="2"/>
        <v>0</v>
      </c>
      <c r="P25" s="65">
        <f t="shared" si="2"/>
        <v>0</v>
      </c>
      <c r="Q25" s="65">
        <f t="shared" si="2"/>
        <v>0</v>
      </c>
      <c r="R25" s="65">
        <f t="shared" si="2"/>
        <v>0</v>
      </c>
      <c r="S25" s="65">
        <f t="shared" si="2"/>
        <v>0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5">
        <f t="shared" si="2"/>
        <v>0</v>
      </c>
      <c r="X25" s="66"/>
      <c r="Y25" s="65">
        <f>SUM(Y12:Y24)</f>
        <v>0</v>
      </c>
    </row>
    <row r="26" spans="1:25" x14ac:dyDescent="0.25">
      <c r="A26" t="s">
        <v>81</v>
      </c>
      <c r="D26"/>
      <c r="H26" s="70">
        <f>SUM(H13:H22)</f>
        <v>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x14ac:dyDescent="0.25">
      <c r="D27"/>
      <c r="I27" s="21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5.75" thickBot="1" x14ac:dyDescent="0.3">
      <c r="A28" t="s">
        <v>82</v>
      </c>
      <c r="D28"/>
      <c r="H28" s="71" t="e">
        <f>H10*H26</f>
        <v>#DIV/0!</v>
      </c>
      <c r="K28" t="s">
        <v>83</v>
      </c>
    </row>
    <row r="29" spans="1:25" ht="15.75" thickTop="1" x14ac:dyDescent="0.25">
      <c r="D29"/>
    </row>
    <row r="30" spans="1:25" x14ac:dyDescent="0.25">
      <c r="D30"/>
    </row>
    <row r="31" spans="1:25" x14ac:dyDescent="0.25">
      <c r="A31" t="s">
        <v>83</v>
      </c>
      <c r="D31"/>
    </row>
    <row r="32" spans="1:25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</sheetData>
  <mergeCells count="1">
    <mergeCell ref="A6:I7"/>
  </mergeCell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2"/>
  <sheetViews>
    <sheetView topLeftCell="A4" workbookViewId="0">
      <selection activeCell="G12" sqref="G12"/>
    </sheetView>
  </sheetViews>
  <sheetFormatPr defaultRowHeight="15" x14ac:dyDescent="0.25"/>
  <cols>
    <col min="2" max="2" width="16.5703125" customWidth="1"/>
    <col min="3" max="3" width="14" bestFit="1" customWidth="1"/>
    <col min="4" max="4" width="11.140625" bestFit="1" customWidth="1"/>
    <col min="5" max="5" width="14.85546875" bestFit="1" customWidth="1"/>
    <col min="6" max="6" width="15.5703125" bestFit="1" customWidth="1"/>
  </cols>
  <sheetData>
    <row r="1" spans="1:6" x14ac:dyDescent="0.25">
      <c r="A1">
        <f>+'YE totals'!A1</f>
        <v>0</v>
      </c>
      <c r="D1" s="54"/>
    </row>
    <row r="2" spans="1:6" x14ac:dyDescent="0.25">
      <c r="D2" s="54"/>
    </row>
    <row r="3" spans="1:6" x14ac:dyDescent="0.25">
      <c r="A3" s="55" t="str">
        <f>+'YE totals'!A2</f>
        <v>Grand Totals for year ending</v>
      </c>
      <c r="D3" s="72">
        <f>+'YE totals'!F2</f>
        <v>44561</v>
      </c>
    </row>
    <row r="5" spans="1:6" x14ac:dyDescent="0.25">
      <c r="A5" s="19" t="s">
        <v>84</v>
      </c>
    </row>
    <row r="6" spans="1:6" x14ac:dyDescent="0.25">
      <c r="A6" s="19" t="s">
        <v>85</v>
      </c>
    </row>
    <row r="7" spans="1:6" x14ac:dyDescent="0.25">
      <c r="A7" s="19" t="s">
        <v>86</v>
      </c>
    </row>
    <row r="8" spans="1:6" x14ac:dyDescent="0.25">
      <c r="A8" s="19" t="s">
        <v>87</v>
      </c>
    </row>
    <row r="9" spans="1:6" x14ac:dyDescent="0.25">
      <c r="A9" s="19"/>
    </row>
    <row r="10" spans="1:6" x14ac:dyDescent="0.25">
      <c r="A10" s="19" t="s">
        <v>88</v>
      </c>
    </row>
    <row r="11" spans="1:6" x14ac:dyDescent="0.25">
      <c r="A11" s="19"/>
    </row>
    <row r="12" spans="1:6" x14ac:dyDescent="0.25">
      <c r="C12" s="73" t="s">
        <v>89</v>
      </c>
      <c r="D12" s="73" t="s">
        <v>10</v>
      </c>
      <c r="E12" s="73" t="s">
        <v>90</v>
      </c>
      <c r="F12" s="73" t="s">
        <v>91</v>
      </c>
    </row>
    <row r="13" spans="1:6" x14ac:dyDescent="0.25">
      <c r="C13" s="74"/>
      <c r="D13" s="74"/>
      <c r="E13" s="74"/>
      <c r="F13" s="74"/>
    </row>
    <row r="14" spans="1:6" x14ac:dyDescent="0.25">
      <c r="B14" s="64" t="s">
        <v>92</v>
      </c>
      <c r="C14" s="75"/>
      <c r="D14" s="6"/>
      <c r="E14" s="76"/>
      <c r="F14" s="75"/>
    </row>
    <row r="15" spans="1:6" x14ac:dyDescent="0.25">
      <c r="B15" s="6"/>
      <c r="C15" s="75"/>
      <c r="D15" s="6"/>
      <c r="E15" s="76"/>
      <c r="F15" s="75"/>
    </row>
    <row r="16" spans="1:6" x14ac:dyDescent="0.25">
      <c r="B16" s="6"/>
      <c r="C16" s="75"/>
      <c r="D16" s="6"/>
      <c r="E16" s="76"/>
      <c r="F16" s="75"/>
    </row>
    <row r="17" spans="2:6" x14ac:dyDescent="0.25">
      <c r="B17" s="6"/>
      <c r="C17" s="75"/>
      <c r="D17" s="6"/>
      <c r="E17" s="76"/>
      <c r="F17" s="75"/>
    </row>
    <row r="18" spans="2:6" x14ac:dyDescent="0.25">
      <c r="B18" s="6"/>
      <c r="C18" s="75"/>
      <c r="D18" s="6"/>
      <c r="E18" s="76"/>
      <c r="F18" s="75"/>
    </row>
    <row r="19" spans="2:6" x14ac:dyDescent="0.25">
      <c r="B19" s="6"/>
      <c r="C19" s="75"/>
      <c r="D19" s="6"/>
      <c r="E19" s="76"/>
      <c r="F19" s="75"/>
    </row>
    <row r="20" spans="2:6" x14ac:dyDescent="0.25">
      <c r="B20" s="6"/>
      <c r="C20" s="75"/>
      <c r="D20" s="6"/>
      <c r="E20" s="76"/>
      <c r="F20" s="75"/>
    </row>
    <row r="21" spans="2:6" x14ac:dyDescent="0.25">
      <c r="B21" s="6"/>
      <c r="C21" s="75"/>
      <c r="D21" s="6"/>
      <c r="E21" s="76"/>
      <c r="F21" s="75"/>
    </row>
    <row r="22" spans="2:6" x14ac:dyDescent="0.25">
      <c r="B22" s="6"/>
      <c r="C22" s="75"/>
      <c r="D22" s="6"/>
      <c r="E22" s="76"/>
      <c r="F22" s="75"/>
    </row>
    <row r="23" spans="2:6" x14ac:dyDescent="0.25">
      <c r="B23" s="6"/>
      <c r="C23" s="75"/>
      <c r="D23" s="6"/>
      <c r="E23" s="76"/>
      <c r="F23" s="75"/>
    </row>
    <row r="24" spans="2:6" x14ac:dyDescent="0.25">
      <c r="B24" s="6"/>
      <c r="C24" s="75"/>
      <c r="D24" s="6"/>
      <c r="E24" s="76"/>
      <c r="F24" s="75"/>
    </row>
    <row r="25" spans="2:6" x14ac:dyDescent="0.25">
      <c r="B25" s="6"/>
      <c r="C25" s="75"/>
      <c r="D25" s="6"/>
      <c r="E25" s="76"/>
      <c r="F25" s="75"/>
    </row>
    <row r="26" spans="2:6" x14ac:dyDescent="0.25">
      <c r="B26" s="6"/>
      <c r="C26" s="75"/>
      <c r="D26" s="6"/>
      <c r="E26" s="76"/>
      <c r="F26" s="75"/>
    </row>
    <row r="27" spans="2:6" x14ac:dyDescent="0.25">
      <c r="B27" s="6"/>
      <c r="C27" s="75"/>
      <c r="D27" s="6"/>
      <c r="E27" s="76"/>
      <c r="F27" s="75"/>
    </row>
    <row r="28" spans="2:6" x14ac:dyDescent="0.25">
      <c r="B28" s="6"/>
      <c r="C28" s="75"/>
      <c r="D28" s="6"/>
      <c r="E28" s="76"/>
      <c r="F28" s="75"/>
    </row>
    <row r="29" spans="2:6" x14ac:dyDescent="0.25">
      <c r="B29" s="6"/>
      <c r="C29" s="75"/>
      <c r="D29" s="6"/>
      <c r="E29" s="76"/>
      <c r="F29" s="75"/>
    </row>
    <row r="30" spans="2:6" x14ac:dyDescent="0.25">
      <c r="B30" s="6"/>
      <c r="C30" s="75"/>
      <c r="D30" s="6"/>
      <c r="E30" s="76"/>
      <c r="F30" s="75"/>
    </row>
    <row r="31" spans="2:6" x14ac:dyDescent="0.25">
      <c r="B31" s="6"/>
      <c r="C31" s="75"/>
      <c r="D31" s="6"/>
      <c r="E31" s="76"/>
      <c r="F31" s="75"/>
    </row>
    <row r="32" spans="2:6" x14ac:dyDescent="0.25">
      <c r="B32" s="6"/>
      <c r="C32" s="75"/>
      <c r="D32" s="6"/>
      <c r="E32" s="76"/>
      <c r="F32" s="7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1"/>
  <sheetViews>
    <sheetView workbookViewId="0">
      <selection activeCell="L12" sqref="L12"/>
    </sheetView>
  </sheetViews>
  <sheetFormatPr defaultRowHeight="15" x14ac:dyDescent="0.25"/>
  <cols>
    <col min="2" max="2" width="16.5703125" customWidth="1"/>
    <col min="3" max="3" width="14" bestFit="1" customWidth="1"/>
    <col min="4" max="4" width="11.140625" bestFit="1" customWidth="1"/>
    <col min="5" max="5" width="14.85546875" bestFit="1" customWidth="1"/>
  </cols>
  <sheetData>
    <row r="1" spans="1:6" x14ac:dyDescent="0.25">
      <c r="A1">
        <f>+'YE totals'!A1</f>
        <v>0</v>
      </c>
      <c r="D1" s="54"/>
    </row>
    <row r="2" spans="1:6" x14ac:dyDescent="0.25">
      <c r="D2" s="54"/>
    </row>
    <row r="3" spans="1:6" x14ac:dyDescent="0.25">
      <c r="A3" s="55" t="str">
        <f>+'YE totals'!A2</f>
        <v>Grand Totals for year ending</v>
      </c>
      <c r="D3" s="72">
        <f>+'YE totals'!F2</f>
        <v>44561</v>
      </c>
    </row>
    <row r="5" spans="1:6" x14ac:dyDescent="0.25">
      <c r="A5" t="s">
        <v>93</v>
      </c>
    </row>
    <row r="8" spans="1:6" x14ac:dyDescent="0.25">
      <c r="A8" s="83" t="s">
        <v>98</v>
      </c>
      <c r="C8" s="83"/>
      <c r="D8" s="83"/>
      <c r="E8" s="83">
        <v>2021</v>
      </c>
    </row>
    <row r="9" spans="1:6" x14ac:dyDescent="0.25">
      <c r="A9" t="s">
        <v>97</v>
      </c>
      <c r="C9" s="82"/>
      <c r="D9" s="82"/>
      <c r="E9" s="82">
        <v>0.59</v>
      </c>
    </row>
    <row r="10" spans="1:6" x14ac:dyDescent="0.25">
      <c r="A10" t="s">
        <v>99</v>
      </c>
      <c r="C10" s="82"/>
      <c r="D10" s="82"/>
      <c r="E10" s="82">
        <v>0.53</v>
      </c>
    </row>
    <row r="12" spans="1:6" ht="51" x14ac:dyDescent="0.25">
      <c r="B12" s="77" t="s">
        <v>24</v>
      </c>
      <c r="C12" s="81" t="s">
        <v>94</v>
      </c>
      <c r="D12" s="81" t="s">
        <v>95</v>
      </c>
      <c r="E12" s="81" t="s">
        <v>100</v>
      </c>
      <c r="F12" s="81" t="s">
        <v>96</v>
      </c>
    </row>
    <row r="13" spans="1:6" x14ac:dyDescent="0.25">
      <c r="B13" s="78"/>
      <c r="C13" s="79"/>
      <c r="D13" s="79"/>
      <c r="E13" s="79"/>
      <c r="F13" s="80"/>
    </row>
    <row r="14" spans="1:6" x14ac:dyDescent="0.25">
      <c r="B14" s="6"/>
      <c r="C14" s="6"/>
      <c r="D14" s="6"/>
      <c r="E14" s="6"/>
      <c r="F14" s="6"/>
    </row>
    <row r="15" spans="1:6" x14ac:dyDescent="0.25">
      <c r="B15" s="6"/>
      <c r="C15" s="6"/>
      <c r="D15" s="6"/>
      <c r="E15" s="6"/>
      <c r="F15" s="6"/>
    </row>
    <row r="16" spans="1:6" x14ac:dyDescent="0.25">
      <c r="B16" s="6"/>
      <c r="C16" s="6"/>
      <c r="D16" s="6"/>
      <c r="E16" s="6"/>
      <c r="F16" s="6"/>
    </row>
    <row r="17" spans="2:6" x14ac:dyDescent="0.25">
      <c r="B17" s="6"/>
      <c r="C17" s="6"/>
      <c r="D17" s="6"/>
      <c r="E17" s="6"/>
      <c r="F17" s="6"/>
    </row>
    <row r="18" spans="2:6" x14ac:dyDescent="0.25">
      <c r="B18" s="6"/>
      <c r="C18" s="6"/>
      <c r="D18" s="6"/>
      <c r="E18" s="6"/>
      <c r="F18" s="6"/>
    </row>
    <row r="19" spans="2:6" x14ac:dyDescent="0.25">
      <c r="B19" s="6"/>
      <c r="C19" s="6"/>
      <c r="D19" s="6"/>
      <c r="E19" s="6"/>
      <c r="F19" s="6"/>
    </row>
    <row r="20" spans="2:6" x14ac:dyDescent="0.25">
      <c r="B20" s="6"/>
      <c r="C20" s="6"/>
      <c r="D20" s="6"/>
      <c r="E20" s="6"/>
      <c r="F20" s="6"/>
    </row>
    <row r="21" spans="2:6" x14ac:dyDescent="0.25">
      <c r="B21" s="6"/>
      <c r="C21" s="6"/>
      <c r="D21" s="6"/>
      <c r="E21" s="6"/>
      <c r="F21" s="6"/>
    </row>
    <row r="22" spans="2:6" x14ac:dyDescent="0.25">
      <c r="B22" s="6"/>
      <c r="C22" s="6"/>
      <c r="D22" s="6"/>
      <c r="E22" s="6"/>
      <c r="F22" s="6"/>
    </row>
    <row r="23" spans="2:6" x14ac:dyDescent="0.25">
      <c r="B23" s="6"/>
      <c r="C23" s="6"/>
      <c r="D23" s="6"/>
      <c r="E23" s="6"/>
      <c r="F23" s="6"/>
    </row>
    <row r="24" spans="2:6" x14ac:dyDescent="0.25">
      <c r="B24" s="6"/>
      <c r="C24" s="6"/>
      <c r="D24" s="6"/>
      <c r="E24" s="6"/>
      <c r="F24" s="6"/>
    </row>
    <row r="25" spans="2:6" x14ac:dyDescent="0.25">
      <c r="B25" s="6"/>
      <c r="C25" s="6"/>
      <c r="D25" s="6"/>
      <c r="E25" s="6"/>
      <c r="F25" s="6"/>
    </row>
    <row r="26" spans="2:6" x14ac:dyDescent="0.25">
      <c r="B26" s="6"/>
      <c r="C26" s="6"/>
      <c r="D26" s="6"/>
      <c r="E26" s="6"/>
      <c r="F26" s="6"/>
    </row>
    <row r="27" spans="2:6" x14ac:dyDescent="0.25">
      <c r="B27" s="6"/>
      <c r="C27" s="6"/>
      <c r="D27" s="6"/>
      <c r="E27" s="6"/>
      <c r="F27" s="6"/>
    </row>
    <row r="28" spans="2:6" x14ac:dyDescent="0.25">
      <c r="B28" s="6"/>
      <c r="C28" s="6"/>
      <c r="D28" s="6"/>
      <c r="E28" s="6"/>
      <c r="F28" s="6"/>
    </row>
    <row r="29" spans="2:6" x14ac:dyDescent="0.25">
      <c r="B29" s="6"/>
      <c r="C29" s="6"/>
      <c r="D29" s="6"/>
      <c r="E29" s="6"/>
      <c r="F29" s="6"/>
    </row>
    <row r="30" spans="2:6" x14ac:dyDescent="0.25">
      <c r="B30" s="6"/>
      <c r="C30" s="6"/>
      <c r="D30" s="6"/>
      <c r="E30" s="6"/>
      <c r="F30" s="6"/>
    </row>
    <row r="31" spans="2:6" x14ac:dyDescent="0.25">
      <c r="B31" s="6"/>
      <c r="C31" s="6"/>
      <c r="D31" s="6"/>
      <c r="E31" s="6"/>
      <c r="F31" s="6"/>
    </row>
    <row r="32" spans="2:6" x14ac:dyDescent="0.25">
      <c r="B32" s="6"/>
      <c r="C32" s="6"/>
      <c r="D32" s="6"/>
      <c r="E32" s="6"/>
      <c r="F32" s="6"/>
    </row>
    <row r="33" spans="2:6" x14ac:dyDescent="0.25">
      <c r="B33" s="6"/>
      <c r="C33" s="6"/>
      <c r="D33" s="6"/>
      <c r="E33" s="6"/>
      <c r="F33" s="6"/>
    </row>
    <row r="34" spans="2:6" x14ac:dyDescent="0.25">
      <c r="B34" s="6"/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  <row r="36" spans="2:6" x14ac:dyDescent="0.25">
      <c r="B36" s="6"/>
      <c r="C36" s="6"/>
      <c r="D36" s="6"/>
      <c r="E36" s="6"/>
      <c r="F36" s="6"/>
    </row>
    <row r="37" spans="2:6" x14ac:dyDescent="0.25">
      <c r="B37" s="6"/>
      <c r="C37" s="6"/>
      <c r="D37" s="6"/>
      <c r="E37" s="6"/>
      <c r="F37" s="6"/>
    </row>
    <row r="38" spans="2:6" x14ac:dyDescent="0.25">
      <c r="B38" s="6"/>
      <c r="C38" s="6"/>
      <c r="D38" s="6"/>
      <c r="E38" s="6"/>
      <c r="F38" s="6"/>
    </row>
    <row r="40" spans="2:6" x14ac:dyDescent="0.25">
      <c r="F40">
        <f>SUM(F14:F38)</f>
        <v>0</v>
      </c>
    </row>
    <row r="41" spans="2:6" x14ac:dyDescent="0.25">
      <c r="F41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topLeftCell="A15" workbookViewId="0">
      <selection activeCell="D4" sqref="D4"/>
    </sheetView>
  </sheetViews>
  <sheetFormatPr defaultRowHeight="15" x14ac:dyDescent="0.25"/>
  <cols>
    <col min="1" max="1" width="6.5703125" customWidth="1"/>
    <col min="3" max="3" width="43.42578125" customWidth="1"/>
    <col min="4" max="4" width="18.5703125" bestFit="1" customWidth="1"/>
    <col min="5" max="5" width="10.5703125" bestFit="1" customWidth="1"/>
    <col min="257" max="257" width="18.42578125" customWidth="1"/>
    <col min="259" max="259" width="43.42578125" customWidth="1"/>
    <col min="260" max="260" width="12.85546875" bestFit="1" customWidth="1"/>
    <col min="261" max="261" width="10.5703125" bestFit="1" customWidth="1"/>
    <col min="513" max="513" width="18.42578125" customWidth="1"/>
    <col min="515" max="515" width="43.42578125" customWidth="1"/>
    <col min="516" max="516" width="12.85546875" bestFit="1" customWidth="1"/>
    <col min="517" max="517" width="10.5703125" bestFit="1" customWidth="1"/>
    <col min="769" max="769" width="18.42578125" customWidth="1"/>
    <col min="771" max="771" width="43.42578125" customWidth="1"/>
    <col min="772" max="772" width="12.85546875" bestFit="1" customWidth="1"/>
    <col min="773" max="773" width="10.5703125" bestFit="1" customWidth="1"/>
    <col min="1025" max="1025" width="18.42578125" customWidth="1"/>
    <col min="1027" max="1027" width="43.42578125" customWidth="1"/>
    <col min="1028" max="1028" width="12.85546875" bestFit="1" customWidth="1"/>
    <col min="1029" max="1029" width="10.5703125" bestFit="1" customWidth="1"/>
    <col min="1281" max="1281" width="18.42578125" customWidth="1"/>
    <col min="1283" max="1283" width="43.42578125" customWidth="1"/>
    <col min="1284" max="1284" width="12.85546875" bestFit="1" customWidth="1"/>
    <col min="1285" max="1285" width="10.5703125" bestFit="1" customWidth="1"/>
    <col min="1537" max="1537" width="18.42578125" customWidth="1"/>
    <col min="1539" max="1539" width="43.42578125" customWidth="1"/>
    <col min="1540" max="1540" width="12.85546875" bestFit="1" customWidth="1"/>
    <col min="1541" max="1541" width="10.5703125" bestFit="1" customWidth="1"/>
    <col min="1793" max="1793" width="18.42578125" customWidth="1"/>
    <col min="1795" max="1795" width="43.42578125" customWidth="1"/>
    <col min="1796" max="1796" width="12.85546875" bestFit="1" customWidth="1"/>
    <col min="1797" max="1797" width="10.5703125" bestFit="1" customWidth="1"/>
    <col min="2049" max="2049" width="18.42578125" customWidth="1"/>
    <col min="2051" max="2051" width="43.42578125" customWidth="1"/>
    <col min="2052" max="2052" width="12.85546875" bestFit="1" customWidth="1"/>
    <col min="2053" max="2053" width="10.5703125" bestFit="1" customWidth="1"/>
    <col min="2305" max="2305" width="18.42578125" customWidth="1"/>
    <col min="2307" max="2307" width="43.42578125" customWidth="1"/>
    <col min="2308" max="2308" width="12.85546875" bestFit="1" customWidth="1"/>
    <col min="2309" max="2309" width="10.5703125" bestFit="1" customWidth="1"/>
    <col min="2561" max="2561" width="18.42578125" customWidth="1"/>
    <col min="2563" max="2563" width="43.42578125" customWidth="1"/>
    <col min="2564" max="2564" width="12.85546875" bestFit="1" customWidth="1"/>
    <col min="2565" max="2565" width="10.5703125" bestFit="1" customWidth="1"/>
    <col min="2817" max="2817" width="18.42578125" customWidth="1"/>
    <col min="2819" max="2819" width="43.42578125" customWidth="1"/>
    <col min="2820" max="2820" width="12.85546875" bestFit="1" customWidth="1"/>
    <col min="2821" max="2821" width="10.5703125" bestFit="1" customWidth="1"/>
    <col min="3073" max="3073" width="18.42578125" customWidth="1"/>
    <col min="3075" max="3075" width="43.42578125" customWidth="1"/>
    <col min="3076" max="3076" width="12.85546875" bestFit="1" customWidth="1"/>
    <col min="3077" max="3077" width="10.5703125" bestFit="1" customWidth="1"/>
    <col min="3329" max="3329" width="18.42578125" customWidth="1"/>
    <col min="3331" max="3331" width="43.42578125" customWidth="1"/>
    <col min="3332" max="3332" width="12.85546875" bestFit="1" customWidth="1"/>
    <col min="3333" max="3333" width="10.5703125" bestFit="1" customWidth="1"/>
    <col min="3585" max="3585" width="18.42578125" customWidth="1"/>
    <col min="3587" max="3587" width="43.42578125" customWidth="1"/>
    <col min="3588" max="3588" width="12.85546875" bestFit="1" customWidth="1"/>
    <col min="3589" max="3589" width="10.5703125" bestFit="1" customWidth="1"/>
    <col min="3841" max="3841" width="18.42578125" customWidth="1"/>
    <col min="3843" max="3843" width="43.42578125" customWidth="1"/>
    <col min="3844" max="3844" width="12.85546875" bestFit="1" customWidth="1"/>
    <col min="3845" max="3845" width="10.5703125" bestFit="1" customWidth="1"/>
    <col min="4097" max="4097" width="18.42578125" customWidth="1"/>
    <col min="4099" max="4099" width="43.42578125" customWidth="1"/>
    <col min="4100" max="4100" width="12.85546875" bestFit="1" customWidth="1"/>
    <col min="4101" max="4101" width="10.5703125" bestFit="1" customWidth="1"/>
    <col min="4353" max="4353" width="18.42578125" customWidth="1"/>
    <col min="4355" max="4355" width="43.42578125" customWidth="1"/>
    <col min="4356" max="4356" width="12.85546875" bestFit="1" customWidth="1"/>
    <col min="4357" max="4357" width="10.5703125" bestFit="1" customWidth="1"/>
    <col min="4609" max="4609" width="18.42578125" customWidth="1"/>
    <col min="4611" max="4611" width="43.42578125" customWidth="1"/>
    <col min="4612" max="4612" width="12.85546875" bestFit="1" customWidth="1"/>
    <col min="4613" max="4613" width="10.5703125" bestFit="1" customWidth="1"/>
    <col min="4865" max="4865" width="18.42578125" customWidth="1"/>
    <col min="4867" max="4867" width="43.42578125" customWidth="1"/>
    <col min="4868" max="4868" width="12.85546875" bestFit="1" customWidth="1"/>
    <col min="4869" max="4869" width="10.5703125" bestFit="1" customWidth="1"/>
    <col min="5121" max="5121" width="18.42578125" customWidth="1"/>
    <col min="5123" max="5123" width="43.42578125" customWidth="1"/>
    <col min="5124" max="5124" width="12.85546875" bestFit="1" customWidth="1"/>
    <col min="5125" max="5125" width="10.5703125" bestFit="1" customWidth="1"/>
    <col min="5377" max="5377" width="18.42578125" customWidth="1"/>
    <col min="5379" max="5379" width="43.42578125" customWidth="1"/>
    <col min="5380" max="5380" width="12.85546875" bestFit="1" customWidth="1"/>
    <col min="5381" max="5381" width="10.5703125" bestFit="1" customWidth="1"/>
    <col min="5633" max="5633" width="18.42578125" customWidth="1"/>
    <col min="5635" max="5635" width="43.42578125" customWidth="1"/>
    <col min="5636" max="5636" width="12.85546875" bestFit="1" customWidth="1"/>
    <col min="5637" max="5637" width="10.5703125" bestFit="1" customWidth="1"/>
    <col min="5889" max="5889" width="18.42578125" customWidth="1"/>
    <col min="5891" max="5891" width="43.42578125" customWidth="1"/>
    <col min="5892" max="5892" width="12.85546875" bestFit="1" customWidth="1"/>
    <col min="5893" max="5893" width="10.5703125" bestFit="1" customWidth="1"/>
    <col min="6145" max="6145" width="18.42578125" customWidth="1"/>
    <col min="6147" max="6147" width="43.42578125" customWidth="1"/>
    <col min="6148" max="6148" width="12.85546875" bestFit="1" customWidth="1"/>
    <col min="6149" max="6149" width="10.5703125" bestFit="1" customWidth="1"/>
    <col min="6401" max="6401" width="18.42578125" customWidth="1"/>
    <col min="6403" max="6403" width="43.42578125" customWidth="1"/>
    <col min="6404" max="6404" width="12.85546875" bestFit="1" customWidth="1"/>
    <col min="6405" max="6405" width="10.5703125" bestFit="1" customWidth="1"/>
    <col min="6657" max="6657" width="18.42578125" customWidth="1"/>
    <col min="6659" max="6659" width="43.42578125" customWidth="1"/>
    <col min="6660" max="6660" width="12.85546875" bestFit="1" customWidth="1"/>
    <col min="6661" max="6661" width="10.5703125" bestFit="1" customWidth="1"/>
    <col min="6913" max="6913" width="18.42578125" customWidth="1"/>
    <col min="6915" max="6915" width="43.42578125" customWidth="1"/>
    <col min="6916" max="6916" width="12.85546875" bestFit="1" customWidth="1"/>
    <col min="6917" max="6917" width="10.5703125" bestFit="1" customWidth="1"/>
    <col min="7169" max="7169" width="18.42578125" customWidth="1"/>
    <col min="7171" max="7171" width="43.42578125" customWidth="1"/>
    <col min="7172" max="7172" width="12.85546875" bestFit="1" customWidth="1"/>
    <col min="7173" max="7173" width="10.5703125" bestFit="1" customWidth="1"/>
    <col min="7425" max="7425" width="18.42578125" customWidth="1"/>
    <col min="7427" max="7427" width="43.42578125" customWidth="1"/>
    <col min="7428" max="7428" width="12.85546875" bestFit="1" customWidth="1"/>
    <col min="7429" max="7429" width="10.5703125" bestFit="1" customWidth="1"/>
    <col min="7681" max="7681" width="18.42578125" customWidth="1"/>
    <col min="7683" max="7683" width="43.42578125" customWidth="1"/>
    <col min="7684" max="7684" width="12.85546875" bestFit="1" customWidth="1"/>
    <col min="7685" max="7685" width="10.5703125" bestFit="1" customWidth="1"/>
    <col min="7937" max="7937" width="18.42578125" customWidth="1"/>
    <col min="7939" max="7939" width="43.42578125" customWidth="1"/>
    <col min="7940" max="7940" width="12.85546875" bestFit="1" customWidth="1"/>
    <col min="7941" max="7941" width="10.5703125" bestFit="1" customWidth="1"/>
    <col min="8193" max="8193" width="18.42578125" customWidth="1"/>
    <col min="8195" max="8195" width="43.42578125" customWidth="1"/>
    <col min="8196" max="8196" width="12.85546875" bestFit="1" customWidth="1"/>
    <col min="8197" max="8197" width="10.5703125" bestFit="1" customWidth="1"/>
    <col min="8449" max="8449" width="18.42578125" customWidth="1"/>
    <col min="8451" max="8451" width="43.42578125" customWidth="1"/>
    <col min="8452" max="8452" width="12.85546875" bestFit="1" customWidth="1"/>
    <col min="8453" max="8453" width="10.5703125" bestFit="1" customWidth="1"/>
    <col min="8705" max="8705" width="18.42578125" customWidth="1"/>
    <col min="8707" max="8707" width="43.42578125" customWidth="1"/>
    <col min="8708" max="8708" width="12.85546875" bestFit="1" customWidth="1"/>
    <col min="8709" max="8709" width="10.5703125" bestFit="1" customWidth="1"/>
    <col min="8961" max="8961" width="18.42578125" customWidth="1"/>
    <col min="8963" max="8963" width="43.42578125" customWidth="1"/>
    <col min="8964" max="8964" width="12.85546875" bestFit="1" customWidth="1"/>
    <col min="8965" max="8965" width="10.5703125" bestFit="1" customWidth="1"/>
    <col min="9217" max="9217" width="18.42578125" customWidth="1"/>
    <col min="9219" max="9219" width="43.42578125" customWidth="1"/>
    <col min="9220" max="9220" width="12.85546875" bestFit="1" customWidth="1"/>
    <col min="9221" max="9221" width="10.5703125" bestFit="1" customWidth="1"/>
    <col min="9473" max="9473" width="18.42578125" customWidth="1"/>
    <col min="9475" max="9475" width="43.42578125" customWidth="1"/>
    <col min="9476" max="9476" width="12.85546875" bestFit="1" customWidth="1"/>
    <col min="9477" max="9477" width="10.5703125" bestFit="1" customWidth="1"/>
    <col min="9729" max="9729" width="18.42578125" customWidth="1"/>
    <col min="9731" max="9731" width="43.42578125" customWidth="1"/>
    <col min="9732" max="9732" width="12.85546875" bestFit="1" customWidth="1"/>
    <col min="9733" max="9733" width="10.5703125" bestFit="1" customWidth="1"/>
    <col min="9985" max="9985" width="18.42578125" customWidth="1"/>
    <col min="9987" max="9987" width="43.42578125" customWidth="1"/>
    <col min="9988" max="9988" width="12.85546875" bestFit="1" customWidth="1"/>
    <col min="9989" max="9989" width="10.5703125" bestFit="1" customWidth="1"/>
    <col min="10241" max="10241" width="18.42578125" customWidth="1"/>
    <col min="10243" max="10243" width="43.42578125" customWidth="1"/>
    <col min="10244" max="10244" width="12.85546875" bestFit="1" customWidth="1"/>
    <col min="10245" max="10245" width="10.5703125" bestFit="1" customWidth="1"/>
    <col min="10497" max="10497" width="18.42578125" customWidth="1"/>
    <col min="10499" max="10499" width="43.42578125" customWidth="1"/>
    <col min="10500" max="10500" width="12.85546875" bestFit="1" customWidth="1"/>
    <col min="10501" max="10501" width="10.5703125" bestFit="1" customWidth="1"/>
    <col min="10753" max="10753" width="18.42578125" customWidth="1"/>
    <col min="10755" max="10755" width="43.42578125" customWidth="1"/>
    <col min="10756" max="10756" width="12.85546875" bestFit="1" customWidth="1"/>
    <col min="10757" max="10757" width="10.5703125" bestFit="1" customWidth="1"/>
    <col min="11009" max="11009" width="18.42578125" customWidth="1"/>
    <col min="11011" max="11011" width="43.42578125" customWidth="1"/>
    <col min="11012" max="11012" width="12.85546875" bestFit="1" customWidth="1"/>
    <col min="11013" max="11013" width="10.5703125" bestFit="1" customWidth="1"/>
    <col min="11265" max="11265" width="18.42578125" customWidth="1"/>
    <col min="11267" max="11267" width="43.42578125" customWidth="1"/>
    <col min="11268" max="11268" width="12.85546875" bestFit="1" customWidth="1"/>
    <col min="11269" max="11269" width="10.5703125" bestFit="1" customWidth="1"/>
    <col min="11521" max="11521" width="18.42578125" customWidth="1"/>
    <col min="11523" max="11523" width="43.42578125" customWidth="1"/>
    <col min="11524" max="11524" width="12.85546875" bestFit="1" customWidth="1"/>
    <col min="11525" max="11525" width="10.5703125" bestFit="1" customWidth="1"/>
    <col min="11777" max="11777" width="18.42578125" customWidth="1"/>
    <col min="11779" max="11779" width="43.42578125" customWidth="1"/>
    <col min="11780" max="11780" width="12.85546875" bestFit="1" customWidth="1"/>
    <col min="11781" max="11781" width="10.5703125" bestFit="1" customWidth="1"/>
    <col min="12033" max="12033" width="18.42578125" customWidth="1"/>
    <col min="12035" max="12035" width="43.42578125" customWidth="1"/>
    <col min="12036" max="12036" width="12.85546875" bestFit="1" customWidth="1"/>
    <col min="12037" max="12037" width="10.5703125" bestFit="1" customWidth="1"/>
    <col min="12289" max="12289" width="18.42578125" customWidth="1"/>
    <col min="12291" max="12291" width="43.42578125" customWidth="1"/>
    <col min="12292" max="12292" width="12.85546875" bestFit="1" customWidth="1"/>
    <col min="12293" max="12293" width="10.5703125" bestFit="1" customWidth="1"/>
    <col min="12545" max="12545" width="18.42578125" customWidth="1"/>
    <col min="12547" max="12547" width="43.42578125" customWidth="1"/>
    <col min="12548" max="12548" width="12.85546875" bestFit="1" customWidth="1"/>
    <col min="12549" max="12549" width="10.5703125" bestFit="1" customWidth="1"/>
    <col min="12801" max="12801" width="18.42578125" customWidth="1"/>
    <col min="12803" max="12803" width="43.42578125" customWidth="1"/>
    <col min="12804" max="12804" width="12.85546875" bestFit="1" customWidth="1"/>
    <col min="12805" max="12805" width="10.5703125" bestFit="1" customWidth="1"/>
    <col min="13057" max="13057" width="18.42578125" customWidth="1"/>
    <col min="13059" max="13059" width="43.42578125" customWidth="1"/>
    <col min="13060" max="13060" width="12.85546875" bestFit="1" customWidth="1"/>
    <col min="13061" max="13061" width="10.5703125" bestFit="1" customWidth="1"/>
    <col min="13313" max="13313" width="18.42578125" customWidth="1"/>
    <col min="13315" max="13315" width="43.42578125" customWidth="1"/>
    <col min="13316" max="13316" width="12.85546875" bestFit="1" customWidth="1"/>
    <col min="13317" max="13317" width="10.5703125" bestFit="1" customWidth="1"/>
    <col min="13569" max="13569" width="18.42578125" customWidth="1"/>
    <col min="13571" max="13571" width="43.42578125" customWidth="1"/>
    <col min="13572" max="13572" width="12.85546875" bestFit="1" customWidth="1"/>
    <col min="13573" max="13573" width="10.5703125" bestFit="1" customWidth="1"/>
    <col min="13825" max="13825" width="18.42578125" customWidth="1"/>
    <col min="13827" max="13827" width="43.42578125" customWidth="1"/>
    <col min="13828" max="13828" width="12.85546875" bestFit="1" customWidth="1"/>
    <col min="13829" max="13829" width="10.5703125" bestFit="1" customWidth="1"/>
    <col min="14081" max="14081" width="18.42578125" customWidth="1"/>
    <col min="14083" max="14083" width="43.42578125" customWidth="1"/>
    <col min="14084" max="14084" width="12.85546875" bestFit="1" customWidth="1"/>
    <col min="14085" max="14085" width="10.5703125" bestFit="1" customWidth="1"/>
    <col min="14337" max="14337" width="18.42578125" customWidth="1"/>
    <col min="14339" max="14339" width="43.42578125" customWidth="1"/>
    <col min="14340" max="14340" width="12.85546875" bestFit="1" customWidth="1"/>
    <col min="14341" max="14341" width="10.5703125" bestFit="1" customWidth="1"/>
    <col min="14593" max="14593" width="18.42578125" customWidth="1"/>
    <col min="14595" max="14595" width="43.42578125" customWidth="1"/>
    <col min="14596" max="14596" width="12.85546875" bestFit="1" customWidth="1"/>
    <col min="14597" max="14597" width="10.5703125" bestFit="1" customWidth="1"/>
    <col min="14849" max="14849" width="18.42578125" customWidth="1"/>
    <col min="14851" max="14851" width="43.42578125" customWidth="1"/>
    <col min="14852" max="14852" width="12.85546875" bestFit="1" customWidth="1"/>
    <col min="14853" max="14853" width="10.5703125" bestFit="1" customWidth="1"/>
    <col min="15105" max="15105" width="18.42578125" customWidth="1"/>
    <col min="15107" max="15107" width="43.42578125" customWidth="1"/>
    <col min="15108" max="15108" width="12.85546875" bestFit="1" customWidth="1"/>
    <col min="15109" max="15109" width="10.5703125" bestFit="1" customWidth="1"/>
    <col min="15361" max="15361" width="18.42578125" customWidth="1"/>
    <col min="15363" max="15363" width="43.42578125" customWidth="1"/>
    <col min="15364" max="15364" width="12.85546875" bestFit="1" customWidth="1"/>
    <col min="15365" max="15365" width="10.5703125" bestFit="1" customWidth="1"/>
    <col min="15617" max="15617" width="18.42578125" customWidth="1"/>
    <col min="15619" max="15619" width="43.42578125" customWidth="1"/>
    <col min="15620" max="15620" width="12.85546875" bestFit="1" customWidth="1"/>
    <col min="15621" max="15621" width="10.5703125" bestFit="1" customWidth="1"/>
    <col min="15873" max="15873" width="18.42578125" customWidth="1"/>
    <col min="15875" max="15875" width="43.42578125" customWidth="1"/>
    <col min="15876" max="15876" width="12.85546875" bestFit="1" customWidth="1"/>
    <col min="15877" max="15877" width="10.5703125" bestFit="1" customWidth="1"/>
    <col min="16129" max="16129" width="18.42578125" customWidth="1"/>
    <col min="16131" max="16131" width="43.42578125" customWidth="1"/>
    <col min="16132" max="16132" width="12.85546875" bestFit="1" customWidth="1"/>
    <col min="16133" max="16133" width="10.5703125" bestFit="1" customWidth="1"/>
  </cols>
  <sheetData>
    <row r="1" spans="1:4" ht="18" x14ac:dyDescent="0.25">
      <c r="A1" s="1" t="s">
        <v>161</v>
      </c>
      <c r="B1" s="1"/>
      <c r="C1" s="1"/>
      <c r="D1" s="54"/>
    </row>
    <row r="2" spans="1:4" ht="18" x14ac:dyDescent="0.25">
      <c r="A2" s="1"/>
      <c r="B2" s="1"/>
      <c r="C2" s="1"/>
      <c r="D2" s="54"/>
    </row>
    <row r="3" spans="1:4" ht="18" x14ac:dyDescent="0.25">
      <c r="A3" s="144" t="s">
        <v>153</v>
      </c>
      <c r="B3" s="132"/>
      <c r="C3" s="1"/>
      <c r="D3" s="145">
        <v>44561</v>
      </c>
    </row>
    <row r="4" spans="1:4" x14ac:dyDescent="0.25">
      <c r="D4" s="54"/>
    </row>
    <row r="5" spans="1:4" x14ac:dyDescent="0.25">
      <c r="D5" s="54"/>
    </row>
    <row r="6" spans="1:4" x14ac:dyDescent="0.25">
      <c r="A6" s="100"/>
      <c r="B6" s="100"/>
      <c r="C6" s="100"/>
      <c r="D6" s="133"/>
    </row>
    <row r="7" spans="1:4" x14ac:dyDescent="0.25">
      <c r="D7" s="54"/>
    </row>
    <row r="8" spans="1:4" x14ac:dyDescent="0.25">
      <c r="C8" s="2" t="s">
        <v>142</v>
      </c>
      <c r="D8" s="54"/>
    </row>
    <row r="9" spans="1:4" x14ac:dyDescent="0.25">
      <c r="C9" t="s">
        <v>143</v>
      </c>
      <c r="D9" s="54">
        <f>-'YE totals'!F22</f>
        <v>0</v>
      </c>
    </row>
    <row r="10" spans="1:4" x14ac:dyDescent="0.25">
      <c r="C10" t="s">
        <v>144</v>
      </c>
      <c r="D10" s="134"/>
    </row>
    <row r="11" spans="1:4" x14ac:dyDescent="0.25">
      <c r="D11" s="54"/>
    </row>
    <row r="12" spans="1:4" ht="15.75" thickBot="1" x14ac:dyDescent="0.3">
      <c r="C12" s="2" t="s">
        <v>145</v>
      </c>
      <c r="D12" s="130">
        <f>D9+D10</f>
        <v>0</v>
      </c>
    </row>
    <row r="13" spans="1:4" ht="15.75" thickTop="1" x14ac:dyDescent="0.25">
      <c r="D13" s="54"/>
    </row>
    <row r="14" spans="1:4" x14ac:dyDescent="0.25">
      <c r="C14" s="2" t="s">
        <v>146</v>
      </c>
      <c r="D14" s="54"/>
    </row>
    <row r="15" spans="1:4" x14ac:dyDescent="0.25">
      <c r="D15" s="54"/>
    </row>
    <row r="16" spans="1:4" x14ac:dyDescent="0.25">
      <c r="C16" s="19" t="str">
        <f>+'YE totals'!O5</f>
        <v>Advertising</v>
      </c>
      <c r="D16" s="135">
        <f>+'YE totals'!O22</f>
        <v>0</v>
      </c>
    </row>
    <row r="17" spans="3:5" x14ac:dyDescent="0.25">
      <c r="C17" t="str">
        <f>+'YE totals'!P5</f>
        <v>Automotive expenses</v>
      </c>
      <c r="D17" s="136">
        <f>+'YE totals'!P22</f>
        <v>0</v>
      </c>
    </row>
    <row r="18" spans="3:5" x14ac:dyDescent="0.25">
      <c r="C18" t="str">
        <f>+'YE totals'!Q5</f>
        <v>Bank Charges &amp; Interest</v>
      </c>
      <c r="D18" s="136">
        <f>+'YE totals'!Q22</f>
        <v>0</v>
      </c>
    </row>
    <row r="19" spans="3:5" x14ac:dyDescent="0.25">
      <c r="C19" t="str">
        <f>+'YE totals'!R5</f>
        <v>Fuel/Oil</v>
      </c>
      <c r="D19" s="136">
        <f>+'YE totals'!R22</f>
        <v>0</v>
      </c>
    </row>
    <row r="20" spans="3:5" ht="14.25" customHeight="1" x14ac:dyDescent="0.25">
      <c r="C20" s="19" t="str">
        <f>+'YE totals'!S5</f>
        <v>Insurance</v>
      </c>
      <c r="D20" s="136">
        <f>+'YE totals'!S22</f>
        <v>0</v>
      </c>
    </row>
    <row r="21" spans="3:5" x14ac:dyDescent="0.25">
      <c r="C21" s="137" t="str">
        <f>+'YE totals'!T5</f>
        <v>License &amp; Registration</v>
      </c>
      <c r="D21" s="136">
        <f>+'YE totals'!T22</f>
        <v>0</v>
      </c>
    </row>
    <row r="22" spans="3:5" x14ac:dyDescent="0.25">
      <c r="C22" s="137" t="str">
        <f>+'YE totals'!U5</f>
        <v>Materials</v>
      </c>
      <c r="D22" s="136">
        <f>+'YE totals'!U22</f>
        <v>0</v>
      </c>
    </row>
    <row r="23" spans="3:5" x14ac:dyDescent="0.25">
      <c r="C23" s="137" t="str">
        <f>+'YE totals'!V5</f>
        <v>Meals</v>
      </c>
      <c r="D23" s="138">
        <f>+'YE totals'!V22</f>
        <v>0</v>
      </c>
    </row>
    <row r="24" spans="3:5" x14ac:dyDescent="0.25">
      <c r="C24" s="19" t="str">
        <f>+'YE totals'!W5</f>
        <v>Meals - Tips</v>
      </c>
      <c r="D24" s="136">
        <f>+'YE totals'!W22</f>
        <v>0</v>
      </c>
      <c r="E24" s="139"/>
    </row>
    <row r="25" spans="3:5" x14ac:dyDescent="0.25">
      <c r="C25" s="19" t="str">
        <f>+'YE totals'!X5</f>
        <v>Office</v>
      </c>
      <c r="D25" s="136">
        <f>+'YE totals'!X22</f>
        <v>0</v>
      </c>
      <c r="E25" s="139"/>
    </row>
    <row r="26" spans="3:5" x14ac:dyDescent="0.25">
      <c r="C26" s="19" t="str">
        <f>+'YE totals'!Y5</f>
        <v>Professional fees</v>
      </c>
      <c r="D26" s="136">
        <f>+'YE totals'!Y22</f>
        <v>0</v>
      </c>
      <c r="E26" s="139"/>
    </row>
    <row r="27" spans="3:5" x14ac:dyDescent="0.25">
      <c r="C27" s="19" t="str">
        <f>+'YE totals'!Z5</f>
        <v>Repairs &amp; Maintenance</v>
      </c>
      <c r="D27" s="136">
        <f>+'YE totals'!Z22</f>
        <v>0</v>
      </c>
    </row>
    <row r="28" spans="3:5" x14ac:dyDescent="0.25">
      <c r="C28" s="19" t="str">
        <f>+'YE totals'!AA5</f>
        <v>Subcontracting</v>
      </c>
      <c r="D28" s="136">
        <f>+'YE totals'!AA22</f>
        <v>0</v>
      </c>
    </row>
    <row r="29" spans="3:5" x14ac:dyDescent="0.25">
      <c r="C29" s="19" t="str">
        <f>+'YE totals'!AB5</f>
        <v>Supplies</v>
      </c>
      <c r="D29" s="140">
        <f>+'YE totals'!AB22</f>
        <v>0</v>
      </c>
      <c r="E29" s="141"/>
    </row>
    <row r="30" spans="3:5" x14ac:dyDescent="0.25">
      <c r="C30" s="19" t="str">
        <f>+'YE totals'!AC5</f>
        <v>Telephone &amp; Utilities</v>
      </c>
      <c r="D30" s="140">
        <f>+'YE totals'!AC22</f>
        <v>0</v>
      </c>
      <c r="E30" s="141"/>
    </row>
    <row r="31" spans="3:5" x14ac:dyDescent="0.25">
      <c r="C31" s="19" t="str">
        <f>+'YE totals'!AD5</f>
        <v>Wages</v>
      </c>
      <c r="D31" s="140">
        <f>+'YE totals'!AD22</f>
        <v>0</v>
      </c>
      <c r="E31" s="141"/>
    </row>
    <row r="32" spans="3:5" x14ac:dyDescent="0.25">
      <c r="C32" s="19" t="str">
        <f>+'YE totals'!AE5</f>
        <v>Travel</v>
      </c>
      <c r="D32" s="140">
        <f>+'YE totals'!AE22</f>
        <v>0</v>
      </c>
      <c r="E32" s="142"/>
    </row>
    <row r="33" spans="3:5" x14ac:dyDescent="0.25">
      <c r="C33" s="19" t="str">
        <f>+'YE totals'!AF5</f>
        <v>Misc</v>
      </c>
      <c r="D33" s="140">
        <f>+'YE totals'!AF22</f>
        <v>0</v>
      </c>
      <c r="E33" s="141"/>
    </row>
    <row r="34" spans="3:5" x14ac:dyDescent="0.25">
      <c r="C34" s="19" t="s">
        <v>77</v>
      </c>
      <c r="D34" s="136"/>
    </row>
    <row r="35" spans="3:5" x14ac:dyDescent="0.25">
      <c r="C35" s="19" t="s">
        <v>77</v>
      </c>
      <c r="D35" s="136"/>
    </row>
    <row r="36" spans="3:5" x14ac:dyDescent="0.25">
      <c r="C36" s="19" t="s">
        <v>77</v>
      </c>
      <c r="D36" s="136"/>
    </row>
    <row r="37" spans="3:5" x14ac:dyDescent="0.25">
      <c r="C37" s="19" t="s">
        <v>147</v>
      </c>
      <c r="D37" s="136" t="e">
        <f>+'Use of Home'!H28</f>
        <v>#DIV/0!</v>
      </c>
    </row>
    <row r="38" spans="3:5" x14ac:dyDescent="0.25">
      <c r="C38" s="19" t="s">
        <v>148</v>
      </c>
      <c r="D38" s="12">
        <f>+'YE totals'!K22</f>
        <v>0</v>
      </c>
    </row>
    <row r="39" spans="3:5" x14ac:dyDescent="0.25">
      <c r="C39" s="19" t="s">
        <v>149</v>
      </c>
      <c r="D39" s="134"/>
    </row>
    <row r="40" spans="3:5" x14ac:dyDescent="0.25">
      <c r="D40" s="54"/>
    </row>
    <row r="41" spans="3:5" ht="15.75" thickBot="1" x14ac:dyDescent="0.3">
      <c r="C41" s="2" t="s">
        <v>150</v>
      </c>
      <c r="D41" s="130" t="e">
        <f>SUM(D16:D40)</f>
        <v>#DIV/0!</v>
      </c>
    </row>
    <row r="42" spans="3:5" ht="15.75" thickTop="1" x14ac:dyDescent="0.25">
      <c r="D42" s="54"/>
    </row>
    <row r="43" spans="3:5" x14ac:dyDescent="0.25">
      <c r="C43" s="2" t="s">
        <v>151</v>
      </c>
      <c r="D43" s="54" t="e">
        <f>+D12-D41</f>
        <v>#DIV/0!</v>
      </c>
    </row>
    <row r="44" spans="3:5" x14ac:dyDescent="0.25">
      <c r="D44" s="54"/>
    </row>
    <row r="45" spans="3:5" x14ac:dyDescent="0.25">
      <c r="D45" s="54"/>
    </row>
    <row r="46" spans="3:5" x14ac:dyDescent="0.25">
      <c r="D46" s="54"/>
    </row>
    <row r="47" spans="3:5" x14ac:dyDescent="0.25">
      <c r="D47" s="54"/>
    </row>
    <row r="48" spans="3:5" x14ac:dyDescent="0.25">
      <c r="C48" t="s">
        <v>83</v>
      </c>
      <c r="D48" s="54"/>
    </row>
    <row r="49" spans="3:3" x14ac:dyDescent="0.25">
      <c r="C49" t="s">
        <v>152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9"/>
  <sheetViews>
    <sheetView workbookViewId="0">
      <selection activeCell="H16" sqref="H16"/>
    </sheetView>
  </sheetViews>
  <sheetFormatPr defaultRowHeight="15" x14ac:dyDescent="0.25"/>
  <cols>
    <col min="2" max="2" width="16.5703125" customWidth="1"/>
    <col min="3" max="3" width="6" customWidth="1"/>
    <col min="4" max="4" width="28.42578125" customWidth="1"/>
    <col min="10" max="10" width="22" customWidth="1"/>
    <col min="11" max="11" width="31.85546875" bestFit="1" customWidth="1"/>
    <col min="12" max="12" width="14" bestFit="1" customWidth="1"/>
  </cols>
  <sheetData>
    <row r="1" spans="1:12" x14ac:dyDescent="0.25">
      <c r="A1">
        <f>+'YE totals'!A1</f>
        <v>0</v>
      </c>
      <c r="D1" s="54"/>
    </row>
    <row r="2" spans="1:12" x14ac:dyDescent="0.25">
      <c r="D2" s="54"/>
    </row>
    <row r="3" spans="1:12" x14ac:dyDescent="0.25">
      <c r="A3" s="55" t="str">
        <f>+'YE totals'!A2</f>
        <v>Grand Totals for year ending</v>
      </c>
      <c r="D3" s="72">
        <f>+'YE totals'!F2</f>
        <v>44561</v>
      </c>
    </row>
    <row r="6" spans="1:12" x14ac:dyDescent="0.25">
      <c r="A6" s="156" t="s">
        <v>101</v>
      </c>
      <c r="B6" s="156"/>
      <c r="C6" s="156"/>
      <c r="D6" s="156"/>
      <c r="E6" s="156"/>
    </row>
    <row r="7" spans="1:12" x14ac:dyDescent="0.25">
      <c r="A7" s="156"/>
      <c r="B7" s="156"/>
      <c r="C7" s="156"/>
      <c r="D7" s="156"/>
      <c r="E7" s="156"/>
    </row>
    <row r="8" spans="1:12" ht="18" x14ac:dyDescent="0.25">
      <c r="A8" t="s">
        <v>102</v>
      </c>
      <c r="J8" s="1" t="s">
        <v>103</v>
      </c>
    </row>
    <row r="10" spans="1:12" x14ac:dyDescent="0.25">
      <c r="A10" t="s">
        <v>104</v>
      </c>
      <c r="E10" s="90"/>
      <c r="J10" t="s">
        <v>93</v>
      </c>
    </row>
    <row r="11" spans="1:12" x14ac:dyDescent="0.25">
      <c r="A11" t="s">
        <v>105</v>
      </c>
      <c r="E11" s="90"/>
    </row>
    <row r="12" spans="1:12" x14ac:dyDescent="0.25">
      <c r="A12" t="s">
        <v>106</v>
      </c>
      <c r="E12" s="84" t="e">
        <f>E10/E11</f>
        <v>#DIV/0!</v>
      </c>
      <c r="F12" t="s">
        <v>107</v>
      </c>
    </row>
    <row r="13" spans="1:12" x14ac:dyDescent="0.25">
      <c r="J13" s="77" t="s">
        <v>24</v>
      </c>
      <c r="K13" s="77" t="s">
        <v>94</v>
      </c>
      <c r="L13" s="77" t="s">
        <v>95</v>
      </c>
    </row>
    <row r="14" spans="1:12" x14ac:dyDescent="0.25">
      <c r="E14" s="23" t="s">
        <v>63</v>
      </c>
      <c r="J14" s="78"/>
      <c r="K14" s="79"/>
      <c r="L14" s="79"/>
    </row>
    <row r="15" spans="1:12" x14ac:dyDescent="0.25">
      <c r="A15" t="s">
        <v>108</v>
      </c>
      <c r="E15" s="21"/>
      <c r="J15" s="6"/>
      <c r="K15" s="6"/>
      <c r="L15" s="6"/>
    </row>
    <row r="16" spans="1:12" x14ac:dyDescent="0.25">
      <c r="A16" t="s">
        <v>43</v>
      </c>
      <c r="E16" s="21"/>
      <c r="J16" s="6"/>
      <c r="K16" s="6"/>
      <c r="L16" s="6"/>
    </row>
    <row r="17" spans="1:12" x14ac:dyDescent="0.25">
      <c r="A17" t="s">
        <v>15</v>
      </c>
      <c r="E17" s="21"/>
      <c r="J17" s="6"/>
      <c r="K17" s="6"/>
      <c r="L17" s="6"/>
    </row>
    <row r="18" spans="1:12" x14ac:dyDescent="0.25">
      <c r="A18" t="s">
        <v>109</v>
      </c>
      <c r="E18" s="21"/>
      <c r="J18" s="6"/>
      <c r="K18" s="6"/>
      <c r="L18" s="6"/>
    </row>
    <row r="19" spans="1:12" x14ac:dyDescent="0.25">
      <c r="A19" t="s">
        <v>110</v>
      </c>
      <c r="E19" s="21"/>
      <c r="J19" s="6"/>
      <c r="K19" s="6"/>
      <c r="L19" s="6"/>
    </row>
    <row r="20" spans="1:12" x14ac:dyDescent="0.25">
      <c r="A20" t="s">
        <v>111</v>
      </c>
      <c r="E20" s="21"/>
      <c r="J20" s="6"/>
      <c r="K20" s="6"/>
      <c r="L20" s="6"/>
    </row>
    <row r="21" spans="1:12" x14ac:dyDescent="0.25">
      <c r="A21" t="s">
        <v>112</v>
      </c>
      <c r="E21" s="85"/>
      <c r="J21" s="6"/>
      <c r="K21" s="6"/>
      <c r="L21" s="6"/>
    </row>
    <row r="22" spans="1:12" x14ac:dyDescent="0.25">
      <c r="A22" t="s">
        <v>113</v>
      </c>
      <c r="E22" s="70">
        <f>SUM(E15:E21)</f>
        <v>0</v>
      </c>
      <c r="F22" t="s">
        <v>114</v>
      </c>
      <c r="J22" s="6"/>
      <c r="K22" s="6"/>
      <c r="L22" s="6"/>
    </row>
    <row r="23" spans="1:12" x14ac:dyDescent="0.25">
      <c r="E23" s="21"/>
      <c r="J23" s="6"/>
      <c r="K23" s="6"/>
      <c r="L23" s="6"/>
    </row>
    <row r="24" spans="1:12" x14ac:dyDescent="0.25">
      <c r="A24" t="s">
        <v>115</v>
      </c>
      <c r="E24" s="21" t="e">
        <f>E12*E22</f>
        <v>#DIV/0!</v>
      </c>
      <c r="J24" s="6"/>
      <c r="K24" s="6"/>
      <c r="L24" s="151"/>
    </row>
    <row r="25" spans="1:12" x14ac:dyDescent="0.25">
      <c r="A25" t="s">
        <v>116</v>
      </c>
      <c r="E25" s="85">
        <v>256.32</v>
      </c>
      <c r="J25" s="6"/>
      <c r="K25" s="6"/>
      <c r="L25" s="6"/>
    </row>
    <row r="26" spans="1:12" x14ac:dyDescent="0.25">
      <c r="A26" t="s">
        <v>117</v>
      </c>
      <c r="E26" s="70" t="e">
        <f>E24+E25</f>
        <v>#DIV/0!</v>
      </c>
      <c r="F26" t="s">
        <v>79</v>
      </c>
      <c r="J26" s="6"/>
      <c r="K26" s="6"/>
      <c r="L26" s="6"/>
    </row>
    <row r="27" spans="1:12" x14ac:dyDescent="0.25">
      <c r="J27" s="6"/>
      <c r="K27" s="6"/>
      <c r="L27" s="6"/>
    </row>
    <row r="28" spans="1:12" x14ac:dyDescent="0.25">
      <c r="J28" s="6"/>
      <c r="K28" s="6"/>
      <c r="L28" s="6"/>
    </row>
    <row r="29" spans="1:12" x14ac:dyDescent="0.25">
      <c r="E29" s="21" t="e">
        <f>E26/1</f>
        <v>#DIV/0!</v>
      </c>
      <c r="J29" s="6"/>
      <c r="K29" s="6"/>
      <c r="L29" s="6"/>
    </row>
    <row r="30" spans="1:12" x14ac:dyDescent="0.25">
      <c r="J30" s="6"/>
      <c r="K30" s="6"/>
      <c r="L30" s="6"/>
    </row>
    <row r="31" spans="1:12" x14ac:dyDescent="0.25">
      <c r="J31" s="6"/>
      <c r="K31" s="6"/>
      <c r="L31" s="6"/>
    </row>
    <row r="32" spans="1:12" x14ac:dyDescent="0.25">
      <c r="J32" s="6"/>
      <c r="K32" s="6"/>
      <c r="L32" s="6"/>
    </row>
    <row r="33" spans="10:12" x14ac:dyDescent="0.25">
      <c r="J33" s="6"/>
      <c r="K33" s="6"/>
      <c r="L33" s="6"/>
    </row>
    <row r="34" spans="10:12" x14ac:dyDescent="0.25">
      <c r="J34" s="6"/>
      <c r="K34" s="6"/>
      <c r="L34" s="6"/>
    </row>
    <row r="35" spans="10:12" x14ac:dyDescent="0.25">
      <c r="J35" s="6"/>
      <c r="K35" s="6"/>
      <c r="L35" s="6"/>
    </row>
    <row r="36" spans="10:12" x14ac:dyDescent="0.25">
      <c r="J36" s="6"/>
      <c r="K36" s="6"/>
      <c r="L36" s="6"/>
    </row>
    <row r="37" spans="10:12" x14ac:dyDescent="0.25">
      <c r="J37" s="6"/>
      <c r="K37" s="6"/>
      <c r="L37" s="6"/>
    </row>
    <row r="38" spans="10:12" x14ac:dyDescent="0.25">
      <c r="J38" s="6"/>
      <c r="K38" s="6"/>
      <c r="L38" s="6"/>
    </row>
    <row r="39" spans="10:12" x14ac:dyDescent="0.25">
      <c r="J39" s="6"/>
      <c r="K39" s="6"/>
      <c r="L39" s="6"/>
    </row>
  </sheetData>
  <mergeCells count="1">
    <mergeCell ref="A6:E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80"/>
  <sheetViews>
    <sheetView tabSelected="1" workbookViewId="0">
      <selection activeCell="I18" sqref="I18"/>
    </sheetView>
  </sheetViews>
  <sheetFormatPr defaultRowHeight="15" x14ac:dyDescent="0.25"/>
  <cols>
    <col min="1" max="10" width="12.5703125" customWidth="1"/>
    <col min="257" max="266" width="12.5703125" customWidth="1"/>
    <col min="513" max="522" width="12.5703125" customWidth="1"/>
    <col min="769" max="778" width="12.5703125" customWidth="1"/>
    <col min="1025" max="1034" width="12.5703125" customWidth="1"/>
    <col min="1281" max="1290" width="12.5703125" customWidth="1"/>
    <col min="1537" max="1546" width="12.5703125" customWidth="1"/>
    <col min="1793" max="1802" width="12.5703125" customWidth="1"/>
    <col min="2049" max="2058" width="12.5703125" customWidth="1"/>
    <col min="2305" max="2314" width="12.5703125" customWidth="1"/>
    <col min="2561" max="2570" width="12.5703125" customWidth="1"/>
    <col min="2817" max="2826" width="12.5703125" customWidth="1"/>
    <col min="3073" max="3082" width="12.5703125" customWidth="1"/>
    <col min="3329" max="3338" width="12.5703125" customWidth="1"/>
    <col min="3585" max="3594" width="12.5703125" customWidth="1"/>
    <col min="3841" max="3850" width="12.5703125" customWidth="1"/>
    <col min="4097" max="4106" width="12.5703125" customWidth="1"/>
    <col min="4353" max="4362" width="12.5703125" customWidth="1"/>
    <col min="4609" max="4618" width="12.5703125" customWidth="1"/>
    <col min="4865" max="4874" width="12.5703125" customWidth="1"/>
    <col min="5121" max="5130" width="12.5703125" customWidth="1"/>
    <col min="5377" max="5386" width="12.5703125" customWidth="1"/>
    <col min="5633" max="5642" width="12.5703125" customWidth="1"/>
    <col min="5889" max="5898" width="12.5703125" customWidth="1"/>
    <col min="6145" max="6154" width="12.5703125" customWidth="1"/>
    <col min="6401" max="6410" width="12.5703125" customWidth="1"/>
    <col min="6657" max="6666" width="12.5703125" customWidth="1"/>
    <col min="6913" max="6922" width="12.5703125" customWidth="1"/>
    <col min="7169" max="7178" width="12.5703125" customWidth="1"/>
    <col min="7425" max="7434" width="12.5703125" customWidth="1"/>
    <col min="7681" max="7690" width="12.5703125" customWidth="1"/>
    <col min="7937" max="7946" width="12.5703125" customWidth="1"/>
    <col min="8193" max="8202" width="12.5703125" customWidth="1"/>
    <col min="8449" max="8458" width="12.5703125" customWidth="1"/>
    <col min="8705" max="8714" width="12.5703125" customWidth="1"/>
    <col min="8961" max="8970" width="12.5703125" customWidth="1"/>
    <col min="9217" max="9226" width="12.5703125" customWidth="1"/>
    <col min="9473" max="9482" width="12.5703125" customWidth="1"/>
    <col min="9729" max="9738" width="12.5703125" customWidth="1"/>
    <col min="9985" max="9994" width="12.5703125" customWidth="1"/>
    <col min="10241" max="10250" width="12.5703125" customWidth="1"/>
    <col min="10497" max="10506" width="12.5703125" customWidth="1"/>
    <col min="10753" max="10762" width="12.5703125" customWidth="1"/>
    <col min="11009" max="11018" width="12.5703125" customWidth="1"/>
    <col min="11265" max="11274" width="12.5703125" customWidth="1"/>
    <col min="11521" max="11530" width="12.5703125" customWidth="1"/>
    <col min="11777" max="11786" width="12.5703125" customWidth="1"/>
    <col min="12033" max="12042" width="12.5703125" customWidth="1"/>
    <col min="12289" max="12298" width="12.5703125" customWidth="1"/>
    <col min="12545" max="12554" width="12.5703125" customWidth="1"/>
    <col min="12801" max="12810" width="12.5703125" customWidth="1"/>
    <col min="13057" max="13066" width="12.5703125" customWidth="1"/>
    <col min="13313" max="13322" width="12.5703125" customWidth="1"/>
    <col min="13569" max="13578" width="12.5703125" customWidth="1"/>
    <col min="13825" max="13834" width="12.5703125" customWidth="1"/>
    <col min="14081" max="14090" width="12.5703125" customWidth="1"/>
    <col min="14337" max="14346" width="12.5703125" customWidth="1"/>
    <col min="14593" max="14602" width="12.5703125" customWidth="1"/>
    <col min="14849" max="14858" width="12.5703125" customWidth="1"/>
    <col min="15105" max="15114" width="12.5703125" customWidth="1"/>
    <col min="15361" max="15370" width="12.5703125" customWidth="1"/>
    <col min="15617" max="15626" width="12.5703125" customWidth="1"/>
    <col min="15873" max="15882" width="12.5703125" customWidth="1"/>
    <col min="16129" max="16138" width="12.5703125" customWidth="1"/>
  </cols>
  <sheetData>
    <row r="1" spans="1:11" s="101" customFormat="1" x14ac:dyDescent="0.25">
      <c r="A1" s="101">
        <f>+'YE totals'!A1</f>
        <v>0</v>
      </c>
      <c r="D1" s="102"/>
    </row>
    <row r="2" spans="1:11" s="101" customFormat="1" x14ac:dyDescent="0.25">
      <c r="D2" s="102"/>
    </row>
    <row r="3" spans="1:11" s="101" customFormat="1" x14ac:dyDescent="0.25">
      <c r="A3" s="103" t="str">
        <f>+'YE totals'!A2</f>
        <v>Grand Totals for year ending</v>
      </c>
      <c r="D3" s="104">
        <f>+'YE totals'!F2</f>
        <v>44561</v>
      </c>
    </row>
    <row r="4" spans="1:11" s="101" customFormat="1" x14ac:dyDescent="0.25">
      <c r="A4" s="103"/>
      <c r="D4" s="104"/>
    </row>
    <row r="5" spans="1:11" s="101" customFormat="1" x14ac:dyDescent="0.25">
      <c r="A5" s="101" t="s">
        <v>127</v>
      </c>
      <c r="B5" s="101" t="s">
        <v>128</v>
      </c>
      <c r="D5" s="104"/>
    </row>
    <row r="6" spans="1:11" x14ac:dyDescent="0.25">
      <c r="A6" s="2"/>
      <c r="B6" s="2"/>
      <c r="C6" s="73"/>
      <c r="D6" s="73"/>
      <c r="E6" s="73"/>
      <c r="F6" s="73"/>
      <c r="G6" s="73"/>
      <c r="H6" s="73"/>
      <c r="I6" s="73"/>
      <c r="J6" s="73"/>
    </row>
    <row r="7" spans="1:11" s="33" customFormat="1" ht="25.5" x14ac:dyDescent="0.25">
      <c r="A7" s="87" t="s">
        <v>24</v>
      </c>
      <c r="B7" s="87" t="s">
        <v>103</v>
      </c>
      <c r="C7" s="88" t="s">
        <v>118</v>
      </c>
      <c r="D7" s="88" t="s">
        <v>15</v>
      </c>
      <c r="E7" s="88" t="s">
        <v>119</v>
      </c>
      <c r="F7" s="88" t="s">
        <v>120</v>
      </c>
      <c r="G7" s="88" t="s">
        <v>109</v>
      </c>
      <c r="H7" s="88" t="s">
        <v>121</v>
      </c>
      <c r="I7" s="88" t="s">
        <v>112</v>
      </c>
      <c r="J7" s="88" t="s">
        <v>122</v>
      </c>
    </row>
    <row r="8" spans="1:11" s="90" customFormat="1" x14ac:dyDescent="0.25">
      <c r="A8" s="89">
        <v>41275</v>
      </c>
      <c r="B8" s="90" t="s">
        <v>123</v>
      </c>
      <c r="C8" s="91">
        <v>25</v>
      </c>
      <c r="D8" s="91"/>
      <c r="E8" s="91"/>
      <c r="F8" s="91"/>
      <c r="H8" s="91"/>
      <c r="I8" s="91"/>
      <c r="J8" s="91"/>
      <c r="K8" s="90" t="s">
        <v>124</v>
      </c>
    </row>
    <row r="9" spans="1:11" x14ac:dyDescent="0.25">
      <c r="A9" t="s">
        <v>125</v>
      </c>
      <c r="C9" s="92"/>
      <c r="D9" s="92"/>
      <c r="E9" s="92"/>
      <c r="F9" s="92"/>
      <c r="G9" s="92"/>
      <c r="H9" s="92"/>
      <c r="I9" s="92"/>
      <c r="J9" s="92"/>
    </row>
    <row r="10" spans="1:11" x14ac:dyDescent="0.25">
      <c r="A10" s="105">
        <f>+'YE totals'!B6</f>
        <v>44220</v>
      </c>
      <c r="B10" s="2"/>
      <c r="C10" s="54"/>
      <c r="D10" s="54"/>
      <c r="E10" s="54"/>
      <c r="F10" s="54"/>
      <c r="H10" s="54"/>
      <c r="I10" s="54"/>
      <c r="J10" s="54"/>
    </row>
    <row r="11" spans="1:11" x14ac:dyDescent="0.25">
      <c r="C11" s="54"/>
      <c r="D11" s="54"/>
      <c r="E11" s="54"/>
      <c r="F11" s="54"/>
      <c r="H11" s="54"/>
      <c r="I11" s="54"/>
      <c r="J11" s="54"/>
    </row>
    <row r="12" spans="1:11" x14ac:dyDescent="0.25">
      <c r="C12" s="54"/>
      <c r="D12" s="54"/>
      <c r="E12" s="54"/>
      <c r="F12" s="54"/>
      <c r="H12" s="54"/>
      <c r="I12" s="54"/>
      <c r="J12" s="54"/>
    </row>
    <row r="13" spans="1:11" x14ac:dyDescent="0.25">
      <c r="C13" s="54"/>
      <c r="D13" s="54"/>
      <c r="E13" s="54"/>
      <c r="F13" s="54"/>
      <c r="H13" s="54"/>
      <c r="I13" s="54"/>
      <c r="J13" s="54"/>
    </row>
    <row r="14" spans="1:11" x14ac:dyDescent="0.25">
      <c r="C14" s="54"/>
      <c r="D14" s="54"/>
      <c r="E14" s="54"/>
      <c r="F14" s="54"/>
      <c r="H14" s="54"/>
      <c r="I14" s="54"/>
      <c r="J14" s="54"/>
    </row>
    <row r="15" spans="1:11" x14ac:dyDescent="0.25">
      <c r="C15" s="54"/>
      <c r="D15" s="54"/>
      <c r="E15" s="54"/>
      <c r="F15" s="54"/>
      <c r="H15" s="54"/>
      <c r="I15" s="54"/>
      <c r="J15" s="54"/>
    </row>
    <row r="16" spans="1:11" x14ac:dyDescent="0.25">
      <c r="C16" s="54"/>
      <c r="D16" s="54"/>
      <c r="E16" s="54"/>
      <c r="F16" s="54"/>
      <c r="G16" s="54"/>
      <c r="H16" s="54"/>
      <c r="I16" s="54"/>
      <c r="J16" s="54"/>
    </row>
    <row r="17" spans="1:10" x14ac:dyDescent="0.25">
      <c r="C17" s="54"/>
      <c r="D17" s="54"/>
      <c r="E17" s="54"/>
      <c r="F17" s="54"/>
      <c r="G17" s="54"/>
      <c r="H17" s="54"/>
      <c r="I17" s="54"/>
      <c r="J17" s="54"/>
    </row>
    <row r="18" spans="1:10" x14ac:dyDescent="0.25">
      <c r="C18" s="54"/>
      <c r="D18" s="54"/>
      <c r="E18" s="54"/>
      <c r="F18" s="54"/>
      <c r="G18" s="54"/>
      <c r="H18" s="54"/>
      <c r="I18" s="54"/>
      <c r="J18" s="54"/>
    </row>
    <row r="19" spans="1:10" x14ac:dyDescent="0.25"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C20" s="54"/>
      <c r="D20" s="54"/>
      <c r="E20" s="54"/>
      <c r="F20" s="54"/>
      <c r="G20" s="54"/>
      <c r="H20" s="54"/>
      <c r="I20" s="54"/>
      <c r="J20" s="54"/>
    </row>
    <row r="21" spans="1:10" x14ac:dyDescent="0.25">
      <c r="A21" s="93"/>
      <c r="B21" s="93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105">
        <f>+'YE totals'!B7</f>
        <v>44251</v>
      </c>
      <c r="C22" s="54"/>
      <c r="D22" s="54"/>
      <c r="E22" s="54"/>
      <c r="F22" s="54"/>
      <c r="G22" s="54"/>
      <c r="H22" s="54"/>
      <c r="I22" s="54"/>
      <c r="J22" s="54"/>
    </row>
    <row r="23" spans="1:10" x14ac:dyDescent="0.25"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C24" s="54"/>
      <c r="D24" s="54"/>
      <c r="E24" s="54"/>
      <c r="F24" s="54"/>
      <c r="G24" s="54"/>
      <c r="H24" s="54"/>
      <c r="I24" s="54"/>
      <c r="J24" s="54"/>
    </row>
    <row r="25" spans="1:10" x14ac:dyDescent="0.25">
      <c r="C25" s="54"/>
      <c r="D25" s="54"/>
      <c r="E25" s="54"/>
      <c r="F25" s="54"/>
      <c r="G25" s="54"/>
      <c r="H25" s="54"/>
      <c r="I25" s="54"/>
      <c r="J25" s="54"/>
    </row>
    <row r="26" spans="1:10" x14ac:dyDescent="0.25">
      <c r="C26" s="54"/>
      <c r="D26" s="54"/>
      <c r="E26" s="54"/>
      <c r="F26" s="54"/>
      <c r="G26" s="54"/>
      <c r="H26" s="54"/>
      <c r="I26" s="54"/>
      <c r="J26" s="54"/>
    </row>
    <row r="27" spans="1:10" x14ac:dyDescent="0.25">
      <c r="C27" s="54"/>
      <c r="D27" s="54"/>
      <c r="E27" s="54"/>
      <c r="F27" s="54"/>
      <c r="G27" s="54"/>
      <c r="H27" s="54"/>
      <c r="I27" s="54"/>
      <c r="J27" s="54"/>
    </row>
    <row r="28" spans="1:10" x14ac:dyDescent="0.25">
      <c r="C28" s="54"/>
      <c r="D28" s="54"/>
      <c r="E28" s="54"/>
      <c r="F28" s="54"/>
      <c r="G28" s="54"/>
      <c r="H28" s="54"/>
      <c r="I28" s="54"/>
      <c r="J28" s="54"/>
    </row>
    <row r="29" spans="1:10" x14ac:dyDescent="0.25">
      <c r="C29" s="54"/>
      <c r="D29" s="54"/>
      <c r="E29" s="54"/>
      <c r="F29" s="54"/>
      <c r="G29" s="54"/>
      <c r="H29" s="54"/>
      <c r="I29" s="54"/>
      <c r="J29" s="54"/>
    </row>
    <row r="30" spans="1:10" x14ac:dyDescent="0.25"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C31" s="54"/>
      <c r="D31" s="54"/>
      <c r="E31" s="54"/>
      <c r="F31" s="54"/>
      <c r="G31" s="54"/>
      <c r="H31" s="54"/>
      <c r="I31" s="54"/>
      <c r="J31" s="54"/>
    </row>
    <row r="32" spans="1:10" x14ac:dyDescent="0.25">
      <c r="C32" s="54"/>
      <c r="D32" s="54"/>
      <c r="E32" s="54"/>
      <c r="F32" s="54"/>
      <c r="G32" s="54"/>
      <c r="H32" s="54"/>
      <c r="I32" s="54"/>
      <c r="J32" s="54"/>
    </row>
    <row r="33" spans="1:10" x14ac:dyDescent="0.25">
      <c r="A33" s="93"/>
      <c r="B33" s="93"/>
      <c r="C33" s="94"/>
      <c r="D33" s="94"/>
      <c r="E33" s="94"/>
      <c r="F33" s="94"/>
      <c r="G33" s="94"/>
      <c r="H33" s="94"/>
      <c r="I33" s="94"/>
      <c r="J33" s="94"/>
    </row>
    <row r="34" spans="1:10" x14ac:dyDescent="0.25">
      <c r="A34" s="105">
        <f>+'YE totals'!B8</f>
        <v>44282</v>
      </c>
      <c r="C34" s="54"/>
      <c r="D34" s="54"/>
      <c r="E34" s="54"/>
      <c r="F34" s="54"/>
      <c r="G34" s="54"/>
      <c r="H34" s="54"/>
      <c r="I34" s="54"/>
      <c r="J34" s="54"/>
    </row>
    <row r="35" spans="1:10" x14ac:dyDescent="0.25">
      <c r="C35" s="54"/>
      <c r="D35" s="54"/>
      <c r="E35" s="54"/>
      <c r="F35" s="54"/>
      <c r="G35" s="54"/>
      <c r="H35" s="54"/>
      <c r="I35" s="54"/>
      <c r="J35" s="54"/>
    </row>
    <row r="36" spans="1:10" x14ac:dyDescent="0.25">
      <c r="C36" s="54"/>
      <c r="D36" s="54"/>
      <c r="E36" s="54"/>
      <c r="F36" s="54"/>
      <c r="G36" s="54"/>
      <c r="H36" s="54"/>
      <c r="I36" s="54"/>
      <c r="J36" s="54"/>
    </row>
    <row r="37" spans="1:10" x14ac:dyDescent="0.25">
      <c r="C37" s="54"/>
      <c r="D37" s="54"/>
      <c r="E37" s="54"/>
      <c r="F37" s="54"/>
      <c r="G37" s="54"/>
      <c r="H37" s="54"/>
      <c r="I37" s="54"/>
      <c r="J37" s="54"/>
    </row>
    <row r="38" spans="1:10" x14ac:dyDescent="0.25">
      <c r="C38" s="54"/>
      <c r="D38" s="54"/>
      <c r="E38" s="54"/>
      <c r="F38" s="54"/>
      <c r="G38" s="54"/>
      <c r="H38" s="54"/>
      <c r="I38" s="54"/>
      <c r="J38" s="54"/>
    </row>
    <row r="39" spans="1:10" x14ac:dyDescent="0.25">
      <c r="C39" s="54"/>
      <c r="D39" s="54"/>
      <c r="E39" s="54"/>
      <c r="F39" s="54"/>
      <c r="G39" s="54"/>
      <c r="H39" s="54"/>
      <c r="I39" s="54"/>
      <c r="J39" s="54"/>
    </row>
    <row r="40" spans="1:10" x14ac:dyDescent="0.25">
      <c r="C40" s="54"/>
      <c r="D40" s="54"/>
      <c r="E40" s="54"/>
      <c r="F40" s="54"/>
      <c r="G40" s="54"/>
      <c r="H40" s="54"/>
      <c r="I40" s="54"/>
      <c r="J40" s="54"/>
    </row>
    <row r="41" spans="1:10" x14ac:dyDescent="0.25">
      <c r="C41" s="54"/>
      <c r="D41" s="54"/>
      <c r="E41" s="54"/>
      <c r="F41" s="54"/>
      <c r="G41" s="54"/>
      <c r="H41" s="54"/>
      <c r="I41" s="54"/>
      <c r="J41" s="54"/>
    </row>
    <row r="42" spans="1:10" x14ac:dyDescent="0.25"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C43" s="54"/>
      <c r="D43" s="54"/>
      <c r="E43" s="54"/>
      <c r="F43" s="54"/>
      <c r="G43" s="54"/>
      <c r="H43" s="54"/>
      <c r="I43" s="54"/>
      <c r="J43" s="54"/>
    </row>
    <row r="44" spans="1:10" x14ac:dyDescent="0.25">
      <c r="C44" s="54"/>
      <c r="D44" s="54"/>
      <c r="E44" s="54"/>
      <c r="F44" s="54"/>
      <c r="G44" s="54"/>
      <c r="H44" s="54"/>
      <c r="I44" s="54"/>
      <c r="J44" s="54"/>
    </row>
    <row r="45" spans="1:10" x14ac:dyDescent="0.25">
      <c r="C45" s="54"/>
      <c r="D45" s="54"/>
      <c r="E45" s="54"/>
      <c r="F45" s="54"/>
      <c r="G45" s="54"/>
      <c r="H45" s="54"/>
      <c r="I45" s="54"/>
      <c r="J45" s="54"/>
    </row>
    <row r="46" spans="1:10" x14ac:dyDescent="0.25">
      <c r="C46" s="54"/>
      <c r="D46" s="54"/>
      <c r="E46" s="54"/>
      <c r="F46" s="54"/>
      <c r="G46" s="54"/>
      <c r="H46" s="54"/>
      <c r="I46" s="54"/>
      <c r="J46" s="54"/>
    </row>
    <row r="47" spans="1:10" x14ac:dyDescent="0.25">
      <c r="A47" s="93"/>
      <c r="B47" s="93"/>
      <c r="C47" s="94"/>
      <c r="D47" s="94"/>
      <c r="E47" s="94"/>
      <c r="F47" s="94"/>
      <c r="G47" s="94"/>
      <c r="H47" s="94"/>
      <c r="I47" s="94"/>
      <c r="J47" s="94"/>
    </row>
    <row r="48" spans="1:10" x14ac:dyDescent="0.25">
      <c r="A48" s="105">
        <f>+'YE totals'!B10</f>
        <v>44313</v>
      </c>
      <c r="C48" s="54"/>
      <c r="D48" s="54"/>
      <c r="E48" s="54"/>
      <c r="F48" s="54"/>
      <c r="G48" s="54"/>
      <c r="H48" s="54"/>
      <c r="I48" s="54"/>
      <c r="J48" s="54"/>
    </row>
    <row r="49" spans="1:10" x14ac:dyDescent="0.25">
      <c r="C49" s="54"/>
      <c r="D49" s="54"/>
      <c r="E49" s="54"/>
      <c r="F49" s="54"/>
      <c r="G49" s="54"/>
      <c r="H49" s="54"/>
      <c r="I49" s="54"/>
      <c r="J49" s="54"/>
    </row>
    <row r="50" spans="1:10" x14ac:dyDescent="0.25">
      <c r="C50" s="54"/>
      <c r="D50" s="54"/>
      <c r="E50" s="54"/>
      <c r="F50" s="54"/>
      <c r="G50" s="54"/>
      <c r="H50" s="54"/>
      <c r="I50" s="54"/>
      <c r="J50" s="54"/>
    </row>
    <row r="51" spans="1:10" x14ac:dyDescent="0.25">
      <c r="C51" s="54"/>
      <c r="D51" s="54"/>
      <c r="E51" s="54"/>
      <c r="F51" s="54"/>
      <c r="G51" s="54"/>
      <c r="H51" s="54"/>
      <c r="I51" s="54"/>
      <c r="J51" s="54"/>
    </row>
    <row r="52" spans="1:10" x14ac:dyDescent="0.25">
      <c r="C52" s="54"/>
      <c r="D52" s="54"/>
      <c r="E52" s="54"/>
      <c r="F52" s="54"/>
      <c r="G52" s="54"/>
      <c r="H52" s="54"/>
      <c r="I52" s="54"/>
      <c r="J52" s="54"/>
    </row>
    <row r="53" spans="1:10" x14ac:dyDescent="0.25">
      <c r="C53" s="54"/>
      <c r="D53" s="54"/>
      <c r="E53" s="54"/>
      <c r="F53" s="54"/>
      <c r="G53" s="54"/>
      <c r="H53" s="54"/>
      <c r="I53" s="54"/>
      <c r="J53" s="54"/>
    </row>
    <row r="54" spans="1:10" x14ac:dyDescent="0.25">
      <c r="C54" s="54"/>
      <c r="D54" s="54"/>
      <c r="E54" s="54"/>
      <c r="F54" s="54"/>
      <c r="G54" s="54"/>
      <c r="H54" s="54"/>
      <c r="I54" s="54"/>
      <c r="J54" s="54"/>
    </row>
    <row r="55" spans="1:10" x14ac:dyDescent="0.25">
      <c r="C55" s="54"/>
      <c r="D55" s="54"/>
      <c r="E55" s="54"/>
      <c r="F55" s="54"/>
      <c r="G55" s="54"/>
      <c r="H55" s="54"/>
      <c r="I55" s="54"/>
      <c r="J55" s="54"/>
    </row>
    <row r="56" spans="1:10" x14ac:dyDescent="0.25">
      <c r="C56" s="54"/>
      <c r="D56" s="54"/>
      <c r="E56" s="54"/>
      <c r="F56" s="54"/>
      <c r="G56" s="54"/>
      <c r="H56" s="54"/>
      <c r="I56" s="54"/>
      <c r="J56" s="54"/>
    </row>
    <row r="57" spans="1:10" x14ac:dyDescent="0.25">
      <c r="C57" s="54"/>
      <c r="D57" s="54"/>
      <c r="E57" s="54"/>
      <c r="F57" s="54"/>
      <c r="G57" s="54"/>
      <c r="H57" s="54"/>
      <c r="I57" s="54"/>
      <c r="J57" s="54"/>
    </row>
    <row r="58" spans="1:10" x14ac:dyDescent="0.25">
      <c r="C58" s="54"/>
      <c r="D58" s="54"/>
      <c r="E58" s="54"/>
      <c r="F58" s="54"/>
      <c r="G58" s="54"/>
      <c r="H58" s="54"/>
      <c r="I58" s="54"/>
      <c r="J58" s="54"/>
    </row>
    <row r="59" spans="1:10" x14ac:dyDescent="0.25">
      <c r="C59" s="86"/>
      <c r="D59" s="86"/>
      <c r="E59" s="54"/>
      <c r="F59" s="54"/>
      <c r="G59" s="54"/>
      <c r="H59" s="54"/>
      <c r="I59" s="54"/>
      <c r="J59" s="54"/>
    </row>
    <row r="60" spans="1:10" x14ac:dyDescent="0.25">
      <c r="C60" s="86"/>
      <c r="D60" s="86"/>
      <c r="E60" s="54"/>
      <c r="F60" s="54"/>
      <c r="G60" s="54"/>
      <c r="H60" s="54"/>
      <c r="I60" s="54"/>
      <c r="J60" s="54"/>
    </row>
    <row r="61" spans="1:10" x14ac:dyDescent="0.25">
      <c r="C61" s="86"/>
      <c r="D61" s="86"/>
      <c r="E61" s="54"/>
      <c r="F61" s="54"/>
      <c r="G61" s="54"/>
      <c r="H61" s="54"/>
      <c r="I61" s="54"/>
      <c r="J61" s="54"/>
    </row>
    <row r="62" spans="1:10" x14ac:dyDescent="0.25">
      <c r="A62" s="93"/>
      <c r="B62" s="93"/>
      <c r="C62" s="95"/>
      <c r="D62" s="95"/>
      <c r="E62" s="94"/>
      <c r="F62" s="94"/>
      <c r="G62" s="94"/>
      <c r="H62" s="94"/>
      <c r="I62" s="94"/>
      <c r="J62" s="94"/>
    </row>
    <row r="63" spans="1:10" x14ac:dyDescent="0.25">
      <c r="A63" s="105">
        <f>+'YE totals'!B11</f>
        <v>44344</v>
      </c>
      <c r="B63" s="96"/>
      <c r="C63" s="54"/>
      <c r="D63" s="54"/>
      <c r="E63" s="54"/>
      <c r="F63" s="54"/>
      <c r="G63" s="54"/>
      <c r="H63" s="54"/>
      <c r="I63" s="54"/>
      <c r="J63" s="54"/>
    </row>
    <row r="64" spans="1:10" x14ac:dyDescent="0.25">
      <c r="C64" s="54"/>
      <c r="D64" s="54"/>
      <c r="E64" s="54"/>
      <c r="F64" s="54"/>
      <c r="G64" s="54"/>
      <c r="H64" s="54"/>
      <c r="I64" s="54"/>
      <c r="J64" s="54"/>
    </row>
    <row r="65" spans="1:10" x14ac:dyDescent="0.25">
      <c r="C65" s="54"/>
      <c r="D65" s="54"/>
      <c r="E65" s="54"/>
      <c r="F65" s="54"/>
      <c r="G65" s="54"/>
      <c r="H65" s="54"/>
      <c r="I65" s="54"/>
      <c r="J65" s="54"/>
    </row>
    <row r="66" spans="1:10" x14ac:dyDescent="0.25">
      <c r="C66" s="54"/>
      <c r="D66" s="54"/>
      <c r="E66" s="54"/>
      <c r="F66" s="54"/>
      <c r="G66" s="54"/>
      <c r="H66" s="54"/>
      <c r="I66" s="54"/>
      <c r="J66" s="54"/>
    </row>
    <row r="67" spans="1:10" x14ac:dyDescent="0.25">
      <c r="C67" s="54"/>
      <c r="D67" s="54"/>
      <c r="E67" s="54"/>
      <c r="F67" s="54"/>
      <c r="G67" s="54"/>
      <c r="H67" s="54"/>
      <c r="I67" s="54"/>
      <c r="J67" s="54"/>
    </row>
    <row r="68" spans="1:10" x14ac:dyDescent="0.25">
      <c r="C68" s="54"/>
      <c r="D68" s="54"/>
      <c r="E68" s="54"/>
      <c r="F68" s="54"/>
      <c r="G68" s="54"/>
      <c r="H68" s="54"/>
      <c r="I68" s="54"/>
      <c r="J68" s="54"/>
    </row>
    <row r="69" spans="1:10" x14ac:dyDescent="0.25">
      <c r="C69" s="54"/>
      <c r="D69" s="54"/>
      <c r="E69" s="54"/>
      <c r="F69" s="54"/>
      <c r="G69" s="54"/>
      <c r="H69" s="54"/>
      <c r="I69" s="54"/>
      <c r="J69" s="54"/>
    </row>
    <row r="70" spans="1:10" x14ac:dyDescent="0.25">
      <c r="C70" s="54"/>
      <c r="D70" s="54"/>
      <c r="E70" s="54"/>
      <c r="F70" s="54"/>
      <c r="G70" s="54"/>
      <c r="H70" s="54"/>
      <c r="I70" s="54"/>
      <c r="J70" s="54"/>
    </row>
    <row r="71" spans="1:10" x14ac:dyDescent="0.25">
      <c r="C71" s="54"/>
      <c r="D71" s="54"/>
      <c r="E71" s="54"/>
      <c r="F71" s="54"/>
      <c r="G71" s="54"/>
      <c r="H71" s="54"/>
      <c r="I71" s="54"/>
      <c r="J71" s="54"/>
    </row>
    <row r="72" spans="1:10" x14ac:dyDescent="0.25">
      <c r="C72" s="54"/>
      <c r="D72" s="54"/>
      <c r="E72" s="54"/>
      <c r="F72" s="54"/>
      <c r="G72" s="54"/>
      <c r="H72" s="54"/>
      <c r="I72" s="54"/>
      <c r="J72" s="54"/>
    </row>
    <row r="73" spans="1:10" x14ac:dyDescent="0.25">
      <c r="A73" s="96" t="s">
        <v>126</v>
      </c>
      <c r="B73" s="96"/>
      <c r="C73" s="54"/>
      <c r="D73" s="54"/>
      <c r="E73" s="54"/>
      <c r="F73" s="54"/>
      <c r="G73" s="54"/>
      <c r="H73" s="54"/>
      <c r="I73" s="54"/>
      <c r="J73" s="54"/>
    </row>
    <row r="74" spans="1:10" x14ac:dyDescent="0.25">
      <c r="C74" s="54"/>
      <c r="D74" s="54"/>
      <c r="E74" s="54"/>
      <c r="F74" s="54"/>
      <c r="G74" s="54"/>
      <c r="H74" s="54"/>
      <c r="I74" s="54"/>
      <c r="J74" s="54"/>
    </row>
    <row r="75" spans="1:10" x14ac:dyDescent="0.25">
      <c r="C75" s="54"/>
      <c r="D75" s="54"/>
      <c r="E75" s="54"/>
      <c r="F75" s="54"/>
      <c r="G75" s="54"/>
      <c r="H75" s="54"/>
      <c r="I75" s="54"/>
      <c r="J75" s="54"/>
    </row>
    <row r="76" spans="1:10" x14ac:dyDescent="0.25">
      <c r="A76" s="93"/>
      <c r="B76" s="93"/>
      <c r="C76" s="94"/>
      <c r="D76" s="94"/>
      <c r="E76" s="94"/>
      <c r="F76" s="94"/>
      <c r="G76" s="94"/>
      <c r="H76" s="94"/>
      <c r="I76" s="94"/>
      <c r="J76" s="94"/>
    </row>
    <row r="77" spans="1:10" x14ac:dyDescent="0.25">
      <c r="A77" s="105">
        <f>+'YE totals'!B12</f>
        <v>44375</v>
      </c>
      <c r="B77" s="96"/>
      <c r="C77" s="54"/>
      <c r="D77" s="54"/>
      <c r="E77" s="54"/>
      <c r="F77" s="54"/>
      <c r="G77" s="54"/>
      <c r="H77" s="54"/>
      <c r="I77" s="54"/>
      <c r="J77" s="54"/>
    </row>
    <row r="78" spans="1:10" x14ac:dyDescent="0.25">
      <c r="A78" s="96"/>
      <c r="B78" s="96"/>
      <c r="C78" s="54"/>
      <c r="D78" s="54"/>
      <c r="E78" s="54"/>
      <c r="F78" s="54"/>
      <c r="G78" s="54"/>
      <c r="H78" s="54"/>
      <c r="I78" s="54"/>
      <c r="J78" s="54"/>
    </row>
    <row r="79" spans="1:10" x14ac:dyDescent="0.25">
      <c r="A79" s="96"/>
      <c r="B79" s="96"/>
      <c r="C79" s="54"/>
      <c r="D79" s="54"/>
      <c r="E79" s="54"/>
      <c r="F79" s="54"/>
      <c r="G79" s="54"/>
      <c r="H79" s="54"/>
      <c r="I79" s="54"/>
      <c r="J79" s="54"/>
    </row>
    <row r="80" spans="1:10" x14ac:dyDescent="0.25">
      <c r="A80" s="96"/>
      <c r="B80" s="96"/>
      <c r="C80" s="54"/>
      <c r="D80" s="54"/>
      <c r="E80" s="54"/>
      <c r="F80" s="54"/>
      <c r="G80" s="54"/>
      <c r="H80" s="54"/>
      <c r="I80" s="54"/>
      <c r="J80" s="54"/>
    </row>
    <row r="81" spans="1:10" x14ac:dyDescent="0.25">
      <c r="A81" s="96"/>
      <c r="B81" s="96"/>
      <c r="C81" s="54"/>
      <c r="D81" s="54"/>
      <c r="E81" s="54"/>
      <c r="F81" s="54"/>
      <c r="G81" s="54"/>
      <c r="H81" s="54"/>
      <c r="I81" s="54"/>
      <c r="J81" s="54"/>
    </row>
    <row r="82" spans="1:10" x14ac:dyDescent="0.25">
      <c r="A82" s="96"/>
      <c r="B82" s="96"/>
      <c r="C82" s="54"/>
      <c r="D82" s="54"/>
      <c r="E82" s="54"/>
      <c r="F82" s="54"/>
      <c r="G82" s="54"/>
      <c r="H82" s="54"/>
      <c r="I82" s="54"/>
      <c r="J82" s="54"/>
    </row>
    <row r="83" spans="1:10" x14ac:dyDescent="0.25">
      <c r="A83" s="96"/>
      <c r="B83" s="96"/>
      <c r="C83" s="54"/>
      <c r="D83" s="54"/>
      <c r="E83" s="54"/>
      <c r="F83" s="54"/>
      <c r="G83" s="54"/>
      <c r="H83" s="54"/>
      <c r="I83" s="54"/>
      <c r="J83" s="54"/>
    </row>
    <row r="84" spans="1:10" x14ac:dyDescent="0.25">
      <c r="A84" s="96"/>
      <c r="B84" s="96"/>
      <c r="C84" s="54"/>
      <c r="D84" s="54"/>
      <c r="E84" s="54"/>
      <c r="F84" s="54"/>
      <c r="G84" s="54"/>
      <c r="H84" s="54"/>
      <c r="I84" s="54"/>
      <c r="J84" s="54"/>
    </row>
    <row r="85" spans="1:10" x14ac:dyDescent="0.25">
      <c r="C85" s="54"/>
      <c r="D85" s="54"/>
      <c r="E85" s="54"/>
      <c r="F85" s="54"/>
      <c r="G85" s="54"/>
      <c r="H85" s="54"/>
      <c r="I85" s="54"/>
      <c r="J85" s="54"/>
    </row>
    <row r="86" spans="1:10" x14ac:dyDescent="0.25">
      <c r="C86" s="54"/>
      <c r="D86" s="54"/>
      <c r="E86" s="54"/>
      <c r="F86" s="54"/>
      <c r="G86" s="54"/>
      <c r="H86" s="54"/>
      <c r="I86" s="54"/>
      <c r="J86" s="54"/>
    </row>
    <row r="87" spans="1:10" x14ac:dyDescent="0.25">
      <c r="A87" s="96" t="s">
        <v>126</v>
      </c>
      <c r="B87" s="96"/>
      <c r="C87" s="54"/>
      <c r="D87" s="54"/>
      <c r="E87" s="54"/>
      <c r="F87" s="54"/>
      <c r="G87" s="54"/>
      <c r="H87" s="54"/>
      <c r="I87" s="54"/>
      <c r="J87" s="54"/>
    </row>
    <row r="88" spans="1:10" x14ac:dyDescent="0.25">
      <c r="A88" s="96"/>
      <c r="B88" s="96"/>
      <c r="C88" s="54"/>
      <c r="D88" s="54"/>
      <c r="E88" s="54"/>
      <c r="F88" s="54"/>
      <c r="G88" s="54"/>
      <c r="H88" s="54"/>
      <c r="I88" s="54"/>
      <c r="J88" s="54"/>
    </row>
    <row r="89" spans="1:10" x14ac:dyDescent="0.25">
      <c r="A89" s="96"/>
      <c r="B89" s="96"/>
      <c r="C89" s="54"/>
      <c r="D89" s="54"/>
      <c r="E89" s="54"/>
      <c r="F89" s="54"/>
      <c r="G89" s="54"/>
      <c r="H89" s="54"/>
      <c r="I89" s="54"/>
      <c r="J89" s="54"/>
    </row>
    <row r="90" spans="1:10" x14ac:dyDescent="0.25">
      <c r="A90" s="93"/>
      <c r="B90" s="93"/>
      <c r="C90" s="95"/>
      <c r="D90" s="95"/>
      <c r="E90" s="94"/>
      <c r="F90" s="94"/>
      <c r="G90" s="94"/>
      <c r="H90" s="94"/>
      <c r="I90" s="94"/>
      <c r="J90" s="94"/>
    </row>
    <row r="91" spans="1:10" x14ac:dyDescent="0.25">
      <c r="A91" s="105">
        <f>+'YE totals'!B14</f>
        <v>44406</v>
      </c>
      <c r="B91" s="96"/>
      <c r="C91" s="54"/>
      <c r="D91" s="54"/>
      <c r="E91" s="54"/>
      <c r="F91" s="54"/>
      <c r="G91" s="54"/>
      <c r="H91" s="54"/>
      <c r="I91" s="54"/>
      <c r="J91" s="54"/>
    </row>
    <row r="92" spans="1:10" x14ac:dyDescent="0.25">
      <c r="A92" s="96"/>
      <c r="B92" s="96"/>
      <c r="C92" s="54"/>
      <c r="D92" s="54"/>
      <c r="E92" s="54"/>
      <c r="F92" s="54"/>
      <c r="G92" s="54"/>
      <c r="H92" s="54"/>
      <c r="I92" s="54"/>
      <c r="J92" s="54"/>
    </row>
    <row r="93" spans="1:10" x14ac:dyDescent="0.25">
      <c r="A93" s="96"/>
      <c r="B93" s="96"/>
      <c r="C93" s="54"/>
      <c r="D93" s="54"/>
      <c r="E93" s="54"/>
      <c r="F93" s="54"/>
      <c r="G93" s="54"/>
      <c r="H93" s="54"/>
      <c r="I93" s="54"/>
      <c r="J93" s="54"/>
    </row>
    <row r="94" spans="1:10" x14ac:dyDescent="0.25">
      <c r="A94" s="96"/>
      <c r="B94" s="96"/>
      <c r="C94" s="54"/>
      <c r="D94" s="54"/>
      <c r="E94" s="54"/>
      <c r="F94" s="54"/>
      <c r="G94" s="54"/>
      <c r="H94" s="54"/>
      <c r="I94" s="54"/>
      <c r="J94" s="54"/>
    </row>
    <row r="95" spans="1:10" x14ac:dyDescent="0.25">
      <c r="A95" s="96"/>
      <c r="B95" s="96"/>
      <c r="C95" s="54"/>
      <c r="D95" s="54"/>
      <c r="E95" s="54"/>
      <c r="F95" s="54"/>
      <c r="G95" s="54"/>
      <c r="H95" s="54"/>
      <c r="I95" s="54"/>
      <c r="J95" s="54"/>
    </row>
    <row r="96" spans="1:10" x14ac:dyDescent="0.25">
      <c r="A96" s="96"/>
      <c r="B96" s="96"/>
      <c r="C96" s="54"/>
      <c r="D96" s="54"/>
      <c r="E96" s="54"/>
      <c r="F96" s="54"/>
      <c r="G96" s="54"/>
      <c r="H96" s="54"/>
      <c r="I96" s="54"/>
      <c r="J96" s="54"/>
    </row>
    <row r="97" spans="1:10" x14ac:dyDescent="0.25">
      <c r="A97" s="96"/>
      <c r="B97" s="96"/>
      <c r="C97" s="54"/>
      <c r="D97" s="54"/>
      <c r="E97" s="54"/>
      <c r="F97" s="54"/>
      <c r="G97" s="54"/>
      <c r="H97" s="54"/>
      <c r="I97" s="54"/>
      <c r="J97" s="54"/>
    </row>
    <row r="98" spans="1:10" x14ac:dyDescent="0.25">
      <c r="A98" s="96"/>
      <c r="B98" s="96"/>
      <c r="C98" s="54"/>
      <c r="D98" s="54"/>
      <c r="E98" s="54"/>
      <c r="F98" s="54"/>
      <c r="G98" s="54"/>
      <c r="H98" s="54"/>
      <c r="I98" s="54"/>
      <c r="J98" s="54"/>
    </row>
    <row r="99" spans="1:10" x14ac:dyDescent="0.25">
      <c r="A99" s="96"/>
      <c r="B99" s="96"/>
      <c r="C99" s="54"/>
      <c r="D99" s="54"/>
      <c r="E99" s="54"/>
      <c r="F99" s="54"/>
      <c r="G99" s="54"/>
      <c r="H99" s="54"/>
      <c r="I99" s="54"/>
      <c r="J99" s="54"/>
    </row>
    <row r="100" spans="1:10" x14ac:dyDescent="0.25">
      <c r="A100" s="96"/>
      <c r="B100" s="96"/>
      <c r="C100" s="54"/>
      <c r="D100" s="54"/>
      <c r="E100" s="54"/>
      <c r="F100" s="54"/>
      <c r="G100" s="54"/>
      <c r="H100" s="54"/>
      <c r="I100" s="54"/>
      <c r="J100" s="54"/>
    </row>
    <row r="101" spans="1:10" x14ac:dyDescent="0.25">
      <c r="A101" s="96"/>
      <c r="B101" s="96"/>
      <c r="C101" s="54"/>
      <c r="D101" s="54"/>
      <c r="E101" s="54"/>
      <c r="F101" s="54"/>
      <c r="G101" s="54"/>
      <c r="H101" s="54"/>
      <c r="I101" s="54"/>
      <c r="J101" s="54"/>
    </row>
    <row r="102" spans="1:10" x14ac:dyDescent="0.25">
      <c r="A102" s="96"/>
      <c r="B102" s="96"/>
      <c r="C102" s="54"/>
      <c r="D102" s="54"/>
      <c r="E102" s="54"/>
      <c r="F102" s="54"/>
      <c r="G102" s="54"/>
      <c r="H102" s="54"/>
      <c r="I102" s="54"/>
      <c r="J102" s="54"/>
    </row>
    <row r="103" spans="1:10" x14ac:dyDescent="0.25">
      <c r="A103" s="96"/>
      <c r="B103" s="96"/>
      <c r="C103" s="54"/>
      <c r="D103" s="54"/>
      <c r="E103" s="54"/>
      <c r="F103" s="54"/>
      <c r="G103" s="54"/>
      <c r="H103" s="54"/>
      <c r="I103" s="54"/>
      <c r="J103" s="54"/>
    </row>
    <row r="104" spans="1:10" x14ac:dyDescent="0.25">
      <c r="A104" s="93"/>
      <c r="B104" s="93"/>
      <c r="C104" s="95"/>
      <c r="D104" s="95"/>
      <c r="E104" s="94"/>
      <c r="F104" s="94"/>
      <c r="G104" s="94"/>
      <c r="H104" s="94"/>
      <c r="I104" s="94"/>
      <c r="J104" s="94"/>
    </row>
    <row r="105" spans="1:10" x14ac:dyDescent="0.25">
      <c r="A105" s="105">
        <f>+'YE totals'!B15</f>
        <v>44437</v>
      </c>
      <c r="B105" s="96"/>
      <c r="C105" s="54"/>
      <c r="D105" s="54"/>
      <c r="E105" s="54"/>
      <c r="F105" s="54"/>
      <c r="G105" s="54"/>
      <c r="H105" s="54"/>
      <c r="I105" s="54"/>
      <c r="J105" s="54"/>
    </row>
    <row r="106" spans="1:10" x14ac:dyDescent="0.25">
      <c r="A106" s="96"/>
      <c r="B106" s="96"/>
      <c r="C106" s="54"/>
      <c r="D106" s="54"/>
      <c r="E106" s="54"/>
      <c r="F106" s="54"/>
      <c r="G106" s="54"/>
      <c r="H106" s="54"/>
      <c r="I106" s="54"/>
      <c r="J106" s="54"/>
    </row>
    <row r="107" spans="1:10" x14ac:dyDescent="0.25">
      <c r="A107" s="96"/>
      <c r="B107" s="96"/>
      <c r="C107" s="54"/>
      <c r="D107" s="54"/>
      <c r="E107" s="54"/>
      <c r="F107" s="54"/>
      <c r="G107" s="54"/>
      <c r="H107" s="54"/>
      <c r="I107" s="54"/>
      <c r="J107" s="54"/>
    </row>
    <row r="108" spans="1:10" x14ac:dyDescent="0.25">
      <c r="A108" s="96"/>
      <c r="B108" s="96"/>
      <c r="C108" s="54"/>
      <c r="D108" s="54"/>
      <c r="E108" s="54"/>
      <c r="F108" s="54"/>
      <c r="G108" s="54"/>
      <c r="H108" s="54"/>
      <c r="I108" s="54"/>
      <c r="J108" s="54"/>
    </row>
    <row r="109" spans="1:10" x14ac:dyDescent="0.25">
      <c r="A109" s="96"/>
      <c r="B109" s="96"/>
      <c r="C109" s="54"/>
      <c r="D109" s="54"/>
      <c r="E109" s="54"/>
      <c r="F109" s="54"/>
      <c r="G109" s="54"/>
      <c r="H109" s="54"/>
      <c r="I109" s="54"/>
      <c r="J109" s="54"/>
    </row>
    <row r="110" spans="1:10" x14ac:dyDescent="0.25">
      <c r="A110" s="96"/>
      <c r="B110" s="96"/>
      <c r="C110" s="54"/>
      <c r="D110" s="54"/>
      <c r="E110" s="54"/>
      <c r="F110" s="54"/>
      <c r="G110" s="54"/>
      <c r="H110" s="54"/>
      <c r="I110" s="54"/>
      <c r="J110" s="54"/>
    </row>
    <row r="111" spans="1:10" x14ac:dyDescent="0.25">
      <c r="A111" s="96"/>
      <c r="B111" s="96"/>
      <c r="C111" s="54"/>
      <c r="D111" s="54"/>
      <c r="E111" s="54"/>
      <c r="F111" s="54"/>
      <c r="G111" s="54"/>
      <c r="H111" s="54"/>
      <c r="I111" s="54"/>
      <c r="J111" s="54"/>
    </row>
    <row r="112" spans="1:10" x14ac:dyDescent="0.25">
      <c r="A112" s="96"/>
      <c r="B112" s="96"/>
      <c r="C112" s="54"/>
      <c r="D112" s="54"/>
      <c r="E112" s="54"/>
      <c r="F112" s="54"/>
      <c r="G112" s="54"/>
      <c r="H112" s="54"/>
      <c r="I112" s="54"/>
      <c r="J112" s="54"/>
    </row>
    <row r="113" spans="1:10" x14ac:dyDescent="0.25">
      <c r="A113" s="96"/>
      <c r="B113" s="96"/>
      <c r="C113" s="54"/>
      <c r="D113" s="54"/>
      <c r="E113" s="54"/>
      <c r="F113" s="54"/>
      <c r="G113" s="54"/>
      <c r="H113" s="54"/>
      <c r="I113" s="54"/>
      <c r="J113" s="54"/>
    </row>
    <row r="114" spans="1:10" x14ac:dyDescent="0.25">
      <c r="C114" s="54"/>
      <c r="D114" s="54"/>
      <c r="E114" s="54"/>
      <c r="F114" s="54"/>
      <c r="G114" s="54"/>
      <c r="H114" s="54"/>
      <c r="I114" s="54"/>
      <c r="J114" s="54"/>
    </row>
    <row r="115" spans="1:10" x14ac:dyDescent="0.25">
      <c r="C115" s="54"/>
      <c r="D115" s="54"/>
      <c r="E115" s="54"/>
      <c r="F115" s="54"/>
      <c r="G115" s="54"/>
      <c r="H115" s="54"/>
      <c r="I115" s="54"/>
      <c r="J115" s="54"/>
    </row>
    <row r="116" spans="1:10" x14ac:dyDescent="0.25">
      <c r="C116" s="54"/>
      <c r="D116" s="54"/>
      <c r="E116" s="54"/>
      <c r="F116" s="54"/>
      <c r="G116" s="54"/>
      <c r="H116" s="54"/>
      <c r="I116" s="54"/>
      <c r="J116" s="54"/>
    </row>
    <row r="117" spans="1:10" x14ac:dyDescent="0.25">
      <c r="A117" s="93"/>
      <c r="B117" s="93"/>
      <c r="C117" s="94"/>
      <c r="D117" s="94"/>
      <c r="E117" s="94"/>
      <c r="F117" s="94"/>
      <c r="G117" s="94"/>
      <c r="H117" s="94"/>
      <c r="I117" s="94"/>
      <c r="J117" s="94"/>
    </row>
    <row r="118" spans="1:10" x14ac:dyDescent="0.25">
      <c r="A118" s="105">
        <f>+'YE totals'!B16</f>
        <v>44468</v>
      </c>
      <c r="B118" s="96"/>
      <c r="C118" s="54"/>
      <c r="D118" s="54"/>
      <c r="E118" s="54"/>
      <c r="F118" s="54"/>
      <c r="G118" s="54"/>
      <c r="H118" s="54"/>
      <c r="I118" s="54"/>
      <c r="J118" s="54"/>
    </row>
    <row r="119" spans="1:10" x14ac:dyDescent="0.25">
      <c r="C119" s="54"/>
      <c r="D119" s="54"/>
      <c r="E119" s="54"/>
      <c r="F119" s="54"/>
      <c r="G119" s="54"/>
      <c r="H119" s="54"/>
      <c r="I119" s="54"/>
      <c r="J119" s="54"/>
    </row>
    <row r="120" spans="1:10" x14ac:dyDescent="0.25">
      <c r="C120" s="54"/>
      <c r="D120" s="54"/>
      <c r="E120" s="54"/>
      <c r="F120" s="54"/>
      <c r="G120" s="54"/>
      <c r="H120" s="54"/>
      <c r="I120" s="54"/>
      <c r="J120" s="54"/>
    </row>
    <row r="121" spans="1:10" x14ac:dyDescent="0.25">
      <c r="C121" s="54"/>
      <c r="D121" s="54"/>
      <c r="E121" s="54"/>
      <c r="F121" s="54"/>
      <c r="G121" s="54"/>
      <c r="H121" s="54"/>
      <c r="I121" s="54"/>
      <c r="J121" s="54"/>
    </row>
    <row r="122" spans="1:10" x14ac:dyDescent="0.25">
      <c r="C122" s="54"/>
      <c r="D122" s="54"/>
      <c r="E122" s="54"/>
      <c r="F122" s="54"/>
      <c r="G122" s="54"/>
      <c r="H122" s="54"/>
      <c r="I122" s="54"/>
      <c r="J122" s="54"/>
    </row>
    <row r="123" spans="1:10" x14ac:dyDescent="0.25">
      <c r="C123" s="54"/>
      <c r="D123" s="54"/>
      <c r="E123" s="54"/>
      <c r="F123" s="54"/>
      <c r="G123" s="54"/>
      <c r="H123" s="54"/>
      <c r="I123" s="54"/>
      <c r="J123" s="54"/>
    </row>
    <row r="124" spans="1:10" x14ac:dyDescent="0.25">
      <c r="C124" s="54"/>
      <c r="D124" s="54"/>
      <c r="E124" s="54"/>
      <c r="F124" s="54"/>
      <c r="G124" s="54"/>
      <c r="H124" s="54"/>
      <c r="I124" s="54"/>
      <c r="J124" s="54"/>
    </row>
    <row r="125" spans="1:10" x14ac:dyDescent="0.25">
      <c r="A125" s="96"/>
      <c r="B125" s="96"/>
      <c r="C125" s="54"/>
      <c r="D125" s="54"/>
      <c r="E125" s="54"/>
      <c r="F125" s="54"/>
      <c r="G125" s="54"/>
      <c r="H125" s="54"/>
      <c r="I125" s="54"/>
      <c r="J125" s="54"/>
    </row>
    <row r="126" spans="1:10" x14ac:dyDescent="0.25">
      <c r="A126" s="96"/>
      <c r="B126" s="96"/>
      <c r="C126" s="54"/>
      <c r="D126" s="54"/>
      <c r="E126" s="54"/>
      <c r="F126" s="54"/>
      <c r="G126" s="54"/>
      <c r="H126" s="54"/>
      <c r="I126" s="54"/>
      <c r="J126" s="54"/>
    </row>
    <row r="127" spans="1:10" x14ac:dyDescent="0.25">
      <c r="A127" s="96"/>
      <c r="B127" s="96"/>
      <c r="C127" s="54"/>
      <c r="D127" s="54"/>
      <c r="E127" s="54"/>
      <c r="F127" s="54"/>
      <c r="G127" s="54"/>
      <c r="H127" s="54"/>
      <c r="I127" s="54"/>
      <c r="J127" s="54"/>
    </row>
    <row r="128" spans="1:10" x14ac:dyDescent="0.25">
      <c r="A128" s="96"/>
      <c r="B128" s="96"/>
      <c r="C128" s="54"/>
      <c r="D128" s="54"/>
      <c r="E128" s="54"/>
      <c r="F128" s="54"/>
      <c r="G128" s="54"/>
      <c r="H128" s="54"/>
      <c r="I128" s="54"/>
      <c r="J128" s="54"/>
    </row>
    <row r="129" spans="1:10" x14ac:dyDescent="0.25">
      <c r="A129" s="96"/>
      <c r="B129" s="96"/>
      <c r="C129" s="54"/>
      <c r="D129" s="54"/>
      <c r="E129" s="54"/>
      <c r="F129" s="54"/>
      <c r="G129" s="54"/>
      <c r="H129" s="54"/>
      <c r="I129" s="54"/>
      <c r="J129" s="54"/>
    </row>
    <row r="130" spans="1:10" x14ac:dyDescent="0.25">
      <c r="A130" s="96"/>
      <c r="B130" s="96"/>
      <c r="C130" s="54"/>
      <c r="D130" s="54"/>
      <c r="E130" s="54"/>
      <c r="F130" s="54"/>
      <c r="G130" s="54"/>
      <c r="H130" s="54"/>
      <c r="I130" s="54"/>
      <c r="J130" s="54"/>
    </row>
    <row r="131" spans="1:10" x14ac:dyDescent="0.25">
      <c r="A131" s="93"/>
      <c r="B131" s="93"/>
      <c r="C131" s="94"/>
      <c r="D131" s="94"/>
      <c r="E131" s="94"/>
      <c r="F131" s="94"/>
      <c r="G131" s="94"/>
      <c r="H131" s="94"/>
      <c r="I131" s="94"/>
      <c r="J131" s="94"/>
    </row>
    <row r="132" spans="1:10" x14ac:dyDescent="0.25">
      <c r="A132" s="105">
        <f>+'YE totals'!B18</f>
        <v>44499</v>
      </c>
      <c r="B132" s="96"/>
      <c r="C132" s="54"/>
      <c r="D132" s="54"/>
      <c r="E132" s="54"/>
      <c r="F132" s="54"/>
      <c r="G132" s="54"/>
      <c r="H132" s="54"/>
      <c r="I132" s="54"/>
      <c r="J132" s="54"/>
    </row>
    <row r="133" spans="1:10" x14ac:dyDescent="0.25">
      <c r="A133" s="96"/>
      <c r="B133" s="96"/>
      <c r="C133" s="54"/>
      <c r="D133" s="54"/>
      <c r="E133" s="54"/>
      <c r="F133" s="54"/>
      <c r="G133" s="54"/>
      <c r="H133" s="54"/>
      <c r="I133" s="54"/>
      <c r="J133" s="54"/>
    </row>
    <row r="134" spans="1:10" x14ac:dyDescent="0.25">
      <c r="A134" s="96"/>
      <c r="B134" s="96"/>
      <c r="C134" s="54"/>
      <c r="D134" s="54"/>
      <c r="E134" s="54"/>
      <c r="F134" s="54"/>
      <c r="G134" s="54"/>
      <c r="H134" s="54"/>
      <c r="I134" s="54"/>
      <c r="J134" s="54"/>
    </row>
    <row r="135" spans="1:10" x14ac:dyDescent="0.25">
      <c r="A135" s="96"/>
      <c r="B135" s="96"/>
      <c r="C135" s="54"/>
      <c r="D135" s="54"/>
      <c r="E135" s="54"/>
      <c r="F135" s="54"/>
      <c r="G135" s="54"/>
      <c r="H135" s="54"/>
      <c r="I135" s="54"/>
      <c r="J135" s="54"/>
    </row>
    <row r="136" spans="1:10" x14ac:dyDescent="0.25">
      <c r="A136" s="96"/>
      <c r="B136" s="96"/>
      <c r="C136" s="54"/>
      <c r="D136" s="54"/>
      <c r="E136" s="54"/>
      <c r="F136" s="54"/>
      <c r="G136" s="54"/>
      <c r="H136" s="54"/>
      <c r="I136" s="54"/>
      <c r="J136" s="54"/>
    </row>
    <row r="137" spans="1:10" x14ac:dyDescent="0.25">
      <c r="A137" s="96"/>
      <c r="B137" s="96"/>
      <c r="C137" s="54"/>
      <c r="D137" s="54"/>
      <c r="E137" s="54"/>
      <c r="F137" s="54"/>
      <c r="G137" s="54"/>
      <c r="H137" s="54"/>
      <c r="I137" s="54"/>
      <c r="J137" s="54"/>
    </row>
    <row r="138" spans="1:10" x14ac:dyDescent="0.25">
      <c r="A138" s="96"/>
      <c r="B138" s="96"/>
      <c r="C138" s="54"/>
      <c r="D138" s="54"/>
      <c r="E138" s="54"/>
      <c r="F138" s="54"/>
      <c r="G138" s="54"/>
      <c r="H138" s="54"/>
      <c r="I138" s="54"/>
      <c r="J138" s="54"/>
    </row>
    <row r="139" spans="1:10" x14ac:dyDescent="0.25">
      <c r="A139" s="96"/>
      <c r="B139" s="96"/>
      <c r="C139" s="54"/>
      <c r="D139" s="54"/>
      <c r="E139" s="54"/>
      <c r="F139" s="54"/>
      <c r="G139" s="54"/>
      <c r="H139" s="54"/>
      <c r="I139" s="54"/>
      <c r="J139" s="54"/>
    </row>
    <row r="140" spans="1:10" x14ac:dyDescent="0.25">
      <c r="A140" s="96"/>
      <c r="B140" s="96"/>
      <c r="C140" s="54"/>
      <c r="D140" s="54"/>
      <c r="E140" s="54"/>
      <c r="F140" s="54"/>
      <c r="G140" s="54"/>
      <c r="H140" s="54"/>
      <c r="I140" s="54"/>
      <c r="J140" s="54"/>
    </row>
    <row r="141" spans="1:10" x14ac:dyDescent="0.25">
      <c r="A141" s="96"/>
      <c r="B141" s="96"/>
      <c r="C141" s="54"/>
      <c r="D141" s="54"/>
      <c r="E141" s="54"/>
      <c r="F141" s="54"/>
      <c r="G141" s="54"/>
      <c r="H141" s="54"/>
      <c r="I141" s="54"/>
      <c r="J141" s="54"/>
    </row>
    <row r="142" spans="1:10" x14ac:dyDescent="0.25">
      <c r="A142" s="96"/>
      <c r="B142" s="96"/>
      <c r="C142" s="54"/>
      <c r="D142" s="54"/>
      <c r="E142" s="54"/>
      <c r="F142" s="54"/>
      <c r="G142" s="54"/>
      <c r="H142" s="54"/>
      <c r="I142" s="54"/>
      <c r="J142" s="54"/>
    </row>
    <row r="143" spans="1:10" x14ac:dyDescent="0.25">
      <c r="A143" s="93"/>
      <c r="B143" s="93"/>
      <c r="C143" s="94"/>
      <c r="D143" s="94"/>
      <c r="E143" s="94"/>
      <c r="F143" s="94"/>
      <c r="G143" s="94"/>
      <c r="H143" s="94"/>
      <c r="I143" s="94"/>
      <c r="J143" s="94"/>
    </row>
    <row r="144" spans="1:10" x14ac:dyDescent="0.25">
      <c r="A144" s="105">
        <f>+'YE totals'!B19</f>
        <v>44530</v>
      </c>
      <c r="B144" s="97"/>
      <c r="C144" s="54"/>
      <c r="D144" s="54"/>
      <c r="E144" s="54"/>
      <c r="F144" s="54"/>
      <c r="G144" s="54"/>
      <c r="H144" s="54"/>
      <c r="I144" s="54"/>
      <c r="J144" s="54"/>
    </row>
    <row r="145" spans="1:10" x14ac:dyDescent="0.25">
      <c r="A145" s="97"/>
      <c r="B145" s="97"/>
      <c r="C145" s="54"/>
      <c r="D145" s="54"/>
      <c r="E145" s="54"/>
      <c r="F145" s="54"/>
      <c r="G145" s="54"/>
      <c r="H145" s="54"/>
      <c r="I145" s="54"/>
      <c r="J145" s="54"/>
    </row>
    <row r="146" spans="1:10" x14ac:dyDescent="0.25">
      <c r="A146" s="97"/>
      <c r="B146" s="97"/>
      <c r="C146" s="54"/>
      <c r="D146" s="54"/>
      <c r="E146" s="54"/>
      <c r="F146" s="54"/>
      <c r="G146" s="54"/>
      <c r="H146" s="54"/>
      <c r="I146" s="54"/>
      <c r="J146" s="54"/>
    </row>
    <row r="147" spans="1:10" x14ac:dyDescent="0.25">
      <c r="A147" s="97"/>
      <c r="B147" s="97"/>
      <c r="C147" s="54"/>
      <c r="D147" s="54"/>
      <c r="E147" s="54"/>
      <c r="F147" s="54"/>
      <c r="G147" s="54"/>
      <c r="H147" s="54"/>
      <c r="I147" s="54"/>
      <c r="J147" s="54"/>
    </row>
    <row r="148" spans="1:10" x14ac:dyDescent="0.25">
      <c r="A148" s="97"/>
      <c r="B148" s="97"/>
      <c r="C148" s="54"/>
      <c r="D148" s="54"/>
      <c r="E148" s="54"/>
      <c r="F148" s="54"/>
      <c r="G148" s="54"/>
      <c r="H148" s="54"/>
      <c r="I148" s="54"/>
      <c r="J148" s="54"/>
    </row>
    <row r="149" spans="1:10" x14ac:dyDescent="0.25">
      <c r="A149" s="97"/>
      <c r="B149" s="97"/>
      <c r="C149" s="54"/>
      <c r="D149" s="54"/>
      <c r="E149" s="54"/>
      <c r="F149" s="54"/>
      <c r="G149" s="54"/>
      <c r="H149" s="54"/>
      <c r="I149" s="54"/>
      <c r="J149" s="54"/>
    </row>
    <row r="150" spans="1:10" x14ac:dyDescent="0.25">
      <c r="A150" s="97"/>
      <c r="B150" s="97"/>
      <c r="C150" s="54"/>
      <c r="D150" s="54"/>
      <c r="E150" s="54"/>
      <c r="F150" s="54"/>
      <c r="G150" s="54"/>
      <c r="H150" s="54"/>
      <c r="I150" s="54"/>
      <c r="J150" s="54"/>
    </row>
    <row r="151" spans="1:10" x14ac:dyDescent="0.25">
      <c r="A151" s="97"/>
      <c r="B151" s="97"/>
      <c r="C151" s="54"/>
      <c r="D151" s="54"/>
      <c r="E151" s="54"/>
      <c r="F151" s="54"/>
      <c r="G151" s="54"/>
      <c r="H151" s="54"/>
      <c r="I151" s="54"/>
      <c r="J151" s="54"/>
    </row>
    <row r="152" spans="1:10" x14ac:dyDescent="0.25">
      <c r="A152" s="97"/>
      <c r="B152" s="97"/>
      <c r="C152" s="54"/>
      <c r="D152" s="54"/>
      <c r="E152" s="54"/>
      <c r="F152" s="54"/>
      <c r="G152" s="54"/>
      <c r="H152" s="54"/>
      <c r="I152" s="54"/>
      <c r="J152" s="54"/>
    </row>
    <row r="153" spans="1:10" x14ac:dyDescent="0.25">
      <c r="A153" s="97"/>
      <c r="B153" s="97"/>
      <c r="C153" s="54"/>
      <c r="D153" s="54"/>
      <c r="E153" s="54"/>
      <c r="F153" s="54"/>
      <c r="G153" s="54"/>
      <c r="H153" s="54"/>
      <c r="I153" s="54"/>
      <c r="J153" s="54"/>
    </row>
    <row r="154" spans="1:10" x14ac:dyDescent="0.25">
      <c r="A154" s="97"/>
      <c r="B154" s="97"/>
      <c r="C154" s="54"/>
      <c r="D154" s="54"/>
      <c r="E154" s="54"/>
      <c r="F154" s="54"/>
      <c r="G154" s="54"/>
      <c r="H154" s="54"/>
      <c r="I154" s="54"/>
      <c r="J154" s="54"/>
    </row>
    <row r="155" spans="1:10" x14ac:dyDescent="0.25">
      <c r="A155" s="97"/>
      <c r="B155" s="97"/>
      <c r="C155" s="54"/>
      <c r="D155" s="54"/>
      <c r="E155" s="54"/>
      <c r="F155" s="54"/>
      <c r="G155" s="54"/>
      <c r="H155" s="54"/>
      <c r="I155" s="54"/>
      <c r="J155" s="54"/>
    </row>
    <row r="156" spans="1:10" x14ac:dyDescent="0.25">
      <c r="A156" s="93"/>
      <c r="B156" s="93"/>
      <c r="C156" s="94"/>
      <c r="D156" s="94"/>
      <c r="E156" s="94"/>
      <c r="F156" s="94"/>
      <c r="G156" s="94"/>
      <c r="H156" s="94"/>
      <c r="I156" s="94"/>
      <c r="J156" s="94"/>
    </row>
    <row r="157" spans="1:10" x14ac:dyDescent="0.25">
      <c r="A157" s="105">
        <f>+'YE totals'!B20</f>
        <v>44561</v>
      </c>
      <c r="B157" s="96"/>
      <c r="C157" s="54"/>
      <c r="D157" s="54"/>
      <c r="E157" s="54"/>
      <c r="F157" s="54"/>
      <c r="G157" s="54"/>
      <c r="H157" s="54"/>
      <c r="I157" s="54"/>
      <c r="J157" s="54"/>
    </row>
    <row r="158" spans="1:10" x14ac:dyDescent="0.25">
      <c r="A158" s="96"/>
      <c r="B158" s="96"/>
      <c r="C158" s="54"/>
      <c r="D158" s="54"/>
      <c r="E158" s="54"/>
      <c r="F158" s="54"/>
      <c r="G158" s="54"/>
      <c r="H158" s="54"/>
      <c r="I158" s="54"/>
      <c r="J158" s="54"/>
    </row>
    <row r="159" spans="1:10" x14ac:dyDescent="0.25">
      <c r="A159" s="96"/>
      <c r="B159" s="96"/>
      <c r="C159" s="54"/>
      <c r="D159" s="54"/>
      <c r="E159" s="54"/>
      <c r="F159" s="54"/>
      <c r="G159" s="54"/>
      <c r="H159" s="54"/>
      <c r="I159" s="54"/>
      <c r="J159" s="54"/>
    </row>
    <row r="160" spans="1:10" x14ac:dyDescent="0.25">
      <c r="A160" s="96"/>
      <c r="B160" s="96"/>
      <c r="C160" s="54"/>
      <c r="D160" s="54"/>
      <c r="E160" s="54"/>
      <c r="F160" s="54"/>
      <c r="G160" s="54"/>
      <c r="H160" s="54"/>
      <c r="I160" s="54"/>
      <c r="J160" s="54"/>
    </row>
    <row r="161" spans="1:10" x14ac:dyDescent="0.25">
      <c r="A161" s="96"/>
      <c r="B161" s="96"/>
      <c r="C161" s="54"/>
      <c r="D161" s="54"/>
      <c r="E161" s="54"/>
      <c r="F161" s="54"/>
      <c r="G161" s="54"/>
      <c r="H161" s="54"/>
      <c r="I161" s="54"/>
      <c r="J161" s="54"/>
    </row>
    <row r="162" spans="1:10" x14ac:dyDescent="0.25">
      <c r="A162" s="96"/>
      <c r="B162" s="96"/>
      <c r="C162" s="54"/>
      <c r="D162" s="54"/>
      <c r="E162" s="54"/>
      <c r="F162" s="54"/>
      <c r="G162" s="54"/>
      <c r="H162" s="54"/>
      <c r="I162" s="54"/>
      <c r="J162" s="54"/>
    </row>
    <row r="163" spans="1:10" x14ac:dyDescent="0.25">
      <c r="A163" s="96"/>
      <c r="B163" s="96"/>
      <c r="C163" s="54"/>
      <c r="D163" s="54"/>
      <c r="E163" s="54"/>
      <c r="F163" s="54"/>
      <c r="G163" s="54"/>
      <c r="H163" s="54"/>
      <c r="I163" s="54"/>
      <c r="J163" s="54"/>
    </row>
    <row r="164" spans="1:10" x14ac:dyDescent="0.25">
      <c r="A164" s="96"/>
      <c r="B164" s="96"/>
      <c r="C164" s="54"/>
      <c r="D164" s="54"/>
      <c r="E164" s="54"/>
      <c r="F164" s="54"/>
      <c r="G164" s="54"/>
      <c r="H164" s="54"/>
      <c r="I164" s="54"/>
      <c r="J164" s="54"/>
    </row>
    <row r="165" spans="1:10" x14ac:dyDescent="0.25">
      <c r="A165" s="96"/>
      <c r="B165" s="96"/>
      <c r="C165" s="54"/>
      <c r="D165" s="54"/>
      <c r="E165" s="54"/>
      <c r="F165" s="54"/>
      <c r="G165" s="54"/>
      <c r="H165" s="54"/>
      <c r="I165" s="54"/>
      <c r="J165" s="54"/>
    </row>
    <row r="166" spans="1:10" x14ac:dyDescent="0.25">
      <c r="A166" s="96"/>
      <c r="B166" s="96"/>
      <c r="C166" s="54"/>
      <c r="D166" s="54"/>
      <c r="E166" s="54"/>
      <c r="F166" s="54"/>
      <c r="G166" s="54"/>
      <c r="H166" s="54"/>
      <c r="I166" s="54"/>
      <c r="J166" s="54"/>
    </row>
    <row r="167" spans="1:10" x14ac:dyDescent="0.25">
      <c r="A167" s="96"/>
      <c r="B167" s="96"/>
      <c r="C167" s="54"/>
      <c r="D167" s="54"/>
      <c r="E167" s="54"/>
      <c r="F167" s="54"/>
      <c r="G167" s="54"/>
      <c r="H167" s="54"/>
      <c r="I167" s="54"/>
      <c r="J167" s="54"/>
    </row>
    <row r="168" spans="1:10" x14ac:dyDescent="0.25">
      <c r="A168" s="96"/>
      <c r="B168" s="96"/>
      <c r="C168" s="54"/>
      <c r="D168" s="54"/>
      <c r="E168" s="54"/>
      <c r="F168" s="54"/>
      <c r="G168" s="54"/>
      <c r="H168" s="54"/>
      <c r="I168" s="54"/>
      <c r="J168" s="54"/>
    </row>
    <row r="169" spans="1:10" x14ac:dyDescent="0.25">
      <c r="A169" s="96"/>
      <c r="B169" s="96"/>
      <c r="C169" s="54"/>
      <c r="D169" s="54"/>
      <c r="E169" s="54"/>
      <c r="F169" s="54"/>
      <c r="G169" s="54"/>
      <c r="H169" s="54"/>
      <c r="I169" s="54"/>
      <c r="J169" s="54"/>
    </row>
    <row r="170" spans="1:10" x14ac:dyDescent="0.25">
      <c r="A170" s="98"/>
      <c r="B170" s="98"/>
      <c r="C170" s="94"/>
      <c r="D170" s="94"/>
      <c r="E170" s="94"/>
      <c r="F170" s="94"/>
      <c r="G170" s="94"/>
      <c r="H170" s="94"/>
      <c r="I170" s="94"/>
      <c r="J170" s="94"/>
    </row>
    <row r="171" spans="1:10" x14ac:dyDescent="0.25">
      <c r="C171" s="94"/>
      <c r="D171" s="94"/>
      <c r="E171" s="94"/>
      <c r="F171" s="94"/>
      <c r="G171" s="94"/>
      <c r="H171" s="94"/>
      <c r="I171" s="94"/>
      <c r="J171" s="94"/>
    </row>
    <row r="172" spans="1:10" x14ac:dyDescent="0.25">
      <c r="A172" s="2" t="s">
        <v>11</v>
      </c>
      <c r="B172" s="2"/>
      <c r="C172" s="99">
        <f t="shared" ref="C172:J172" si="0">SUM(C10:C169)</f>
        <v>0</v>
      </c>
      <c r="D172" s="99">
        <f t="shared" si="0"/>
        <v>0</v>
      </c>
      <c r="E172" s="99">
        <f t="shared" si="0"/>
        <v>0</v>
      </c>
      <c r="F172" s="99">
        <f t="shared" si="0"/>
        <v>0</v>
      </c>
      <c r="G172" s="99">
        <f t="shared" si="0"/>
        <v>0</v>
      </c>
      <c r="H172" s="99">
        <f t="shared" si="0"/>
        <v>0</v>
      </c>
      <c r="I172" s="99">
        <f t="shared" si="0"/>
        <v>0</v>
      </c>
      <c r="J172" s="99">
        <f t="shared" si="0"/>
        <v>0</v>
      </c>
    </row>
    <row r="173" spans="1:10" x14ac:dyDescent="0.25">
      <c r="C173" s="73"/>
      <c r="D173" s="73"/>
      <c r="E173" s="73"/>
      <c r="F173" s="73"/>
      <c r="G173" s="73"/>
      <c r="H173" s="73"/>
      <c r="I173" s="73"/>
      <c r="J173" s="73"/>
    </row>
    <row r="174" spans="1:10" ht="26.25" x14ac:dyDescent="0.25">
      <c r="C174" s="100" t="str">
        <f>+C7</f>
        <v>Fuel &amp; Oil</v>
      </c>
      <c r="D174" s="100" t="str">
        <f t="shared" ref="D174:J174" si="1">+D7</f>
        <v>Insurance</v>
      </c>
      <c r="E174" s="100" t="str">
        <f t="shared" si="1"/>
        <v>Loan Interest</v>
      </c>
      <c r="F174" s="100" t="str">
        <f t="shared" si="1"/>
        <v>Maintenance &amp; repairs</v>
      </c>
      <c r="G174" s="100" t="str">
        <f t="shared" si="1"/>
        <v>License and registration</v>
      </c>
      <c r="H174" s="100" t="str">
        <f t="shared" si="1"/>
        <v>Leasing</v>
      </c>
      <c r="I174" s="100" t="str">
        <f t="shared" si="1"/>
        <v>AMA</v>
      </c>
      <c r="J174" s="100" t="str">
        <f t="shared" si="1"/>
        <v>Parking</v>
      </c>
    </row>
    <row r="175" spans="1:10" x14ac:dyDescent="0.25">
      <c r="C175" s="100"/>
      <c r="D175" s="100"/>
      <c r="E175" s="100"/>
      <c r="F175" s="100"/>
      <c r="G175" s="100"/>
      <c r="H175" s="100"/>
      <c r="I175" s="100"/>
      <c r="J175" s="100"/>
    </row>
    <row r="176" spans="1:10" x14ac:dyDescent="0.25">
      <c r="C176" s="54"/>
      <c r="D176" s="86"/>
    </row>
    <row r="177" spans="3:4" x14ac:dyDescent="0.25">
      <c r="C177" s="86"/>
      <c r="D177" s="54"/>
    </row>
    <row r="178" spans="3:4" x14ac:dyDescent="0.25">
      <c r="C178" s="86"/>
      <c r="D178" s="54"/>
    </row>
    <row r="179" spans="3:4" x14ac:dyDescent="0.25">
      <c r="C179" s="86"/>
      <c r="D179" s="54"/>
    </row>
    <row r="180" spans="3:4" x14ac:dyDescent="0.25">
      <c r="C180" s="86"/>
      <c r="D18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1"/>
  <sheetViews>
    <sheetView zoomScaleNormal="100" workbookViewId="0">
      <selection activeCell="L27" sqref="L27"/>
    </sheetView>
  </sheetViews>
  <sheetFormatPr defaultRowHeight="15" x14ac:dyDescent="0.25"/>
  <cols>
    <col min="1" max="1" width="3" bestFit="1" customWidth="1"/>
    <col min="2" max="2" width="10.42578125" customWidth="1"/>
    <col min="3" max="3" width="14.140625" customWidth="1"/>
    <col min="4" max="4" width="13.5703125" bestFit="1" customWidth="1"/>
    <col min="5" max="5" width="12.42578125" bestFit="1" customWidth="1"/>
    <col min="6" max="6" width="18.5703125" bestFit="1" customWidth="1"/>
    <col min="7" max="7" width="13.42578125" bestFit="1" customWidth="1"/>
    <col min="8" max="8" width="13.42578125" customWidth="1"/>
    <col min="9" max="10" width="13.42578125" hidden="1" customWidth="1"/>
    <col min="11" max="11" width="10.42578125" hidden="1" customWidth="1"/>
    <col min="12" max="12" width="14.42578125" customWidth="1"/>
    <col min="13" max="13" width="12.140625" customWidth="1"/>
    <col min="14" max="14" width="11.85546875" hidden="1" customWidth="1"/>
    <col min="15" max="15" width="11.42578125" customWidth="1"/>
    <col min="16" max="16" width="11.42578125" hidden="1" customWidth="1"/>
    <col min="17" max="17" width="9.5703125" customWidth="1"/>
    <col min="18" max="18" width="9.5703125" hidden="1" customWidth="1"/>
    <col min="19" max="19" width="11.42578125" bestFit="1" customWidth="1"/>
    <col min="20" max="21" width="11.85546875" customWidth="1"/>
    <col min="22" max="22" width="10.42578125" bestFit="1" customWidth="1"/>
    <col min="23" max="23" width="11.140625" bestFit="1" customWidth="1"/>
    <col min="24" max="25" width="12" customWidth="1"/>
    <col min="26" max="26" width="11.42578125" hidden="1" customWidth="1"/>
    <col min="27" max="27" width="12" hidden="1" customWidth="1"/>
    <col min="28" max="28" width="11.42578125" customWidth="1"/>
    <col min="29" max="29" width="11.140625" bestFit="1" customWidth="1"/>
    <col min="30" max="30" width="11.140625" hidden="1" customWidth="1"/>
    <col min="31" max="31" width="11.5703125" customWidth="1"/>
    <col min="32" max="32" width="11.140625" customWidth="1"/>
    <col min="33" max="33" width="11" bestFit="1" customWidth="1"/>
    <col min="34" max="34" width="10.5703125" bestFit="1" customWidth="1"/>
  </cols>
  <sheetData>
    <row r="1" spans="1:34" ht="18" x14ac:dyDescent="0.25">
      <c r="A1" s="9"/>
      <c r="C1" s="9"/>
      <c r="D1" s="1"/>
    </row>
    <row r="2" spans="1:34" ht="18" x14ac:dyDescent="0.25">
      <c r="A2" s="1" t="s">
        <v>39</v>
      </c>
      <c r="C2" s="1"/>
      <c r="F2" s="106">
        <v>44561</v>
      </c>
    </row>
    <row r="3" spans="1:34" x14ac:dyDescent="0.25">
      <c r="B3" s="2"/>
      <c r="C3" s="2"/>
    </row>
    <row r="5" spans="1:34" s="32" customFormat="1" ht="51.75" thickBot="1" x14ac:dyDescent="0.3">
      <c r="A5" s="113"/>
      <c r="B5" s="31" t="s">
        <v>14</v>
      </c>
      <c r="C5" s="31" t="s">
        <v>140</v>
      </c>
      <c r="D5" s="31" t="s">
        <v>141</v>
      </c>
      <c r="E5" s="31" t="s">
        <v>19</v>
      </c>
      <c r="F5" s="31" t="s">
        <v>13</v>
      </c>
      <c r="G5" s="31" t="s">
        <v>20</v>
      </c>
      <c r="H5" s="31" t="s">
        <v>4</v>
      </c>
      <c r="I5" s="31" t="s">
        <v>138</v>
      </c>
      <c r="J5" s="31" t="s">
        <v>139</v>
      </c>
      <c r="K5" s="31" t="s">
        <v>18</v>
      </c>
      <c r="L5" s="31" t="s">
        <v>5</v>
      </c>
      <c r="M5" s="31" t="s">
        <v>21</v>
      </c>
      <c r="N5" s="31" t="s">
        <v>159</v>
      </c>
      <c r="O5" s="31" t="s">
        <v>22</v>
      </c>
      <c r="P5" s="31" t="s">
        <v>29</v>
      </c>
      <c r="Q5" s="31" t="s">
        <v>132</v>
      </c>
      <c r="R5" s="31" t="s">
        <v>6</v>
      </c>
      <c r="S5" s="31" t="s">
        <v>15</v>
      </c>
      <c r="T5" s="31" t="s">
        <v>32</v>
      </c>
      <c r="U5" s="31" t="s">
        <v>30</v>
      </c>
      <c r="V5" s="31" t="s">
        <v>8</v>
      </c>
      <c r="W5" s="31" t="s">
        <v>133</v>
      </c>
      <c r="X5" s="31" t="s">
        <v>7</v>
      </c>
      <c r="Y5" s="31" t="s">
        <v>134</v>
      </c>
      <c r="Z5" s="31" t="s">
        <v>135</v>
      </c>
      <c r="AA5" s="31" t="s">
        <v>136</v>
      </c>
      <c r="AB5" s="31" t="s">
        <v>31</v>
      </c>
      <c r="AC5" s="31" t="s">
        <v>137</v>
      </c>
      <c r="AD5" s="31" t="s">
        <v>9</v>
      </c>
      <c r="AE5" s="31" t="s">
        <v>52</v>
      </c>
      <c r="AF5" s="31" t="s">
        <v>16</v>
      </c>
      <c r="AG5" s="31" t="s">
        <v>10</v>
      </c>
      <c r="AH5" s="31" t="s">
        <v>11</v>
      </c>
    </row>
    <row r="6" spans="1:34" x14ac:dyDescent="0.25">
      <c r="A6">
        <v>1</v>
      </c>
      <c r="B6" s="14">
        <f>+B7-31</f>
        <v>44220</v>
      </c>
      <c r="C6" s="11">
        <f>+'Month 1'!C32</f>
        <v>0</v>
      </c>
      <c r="D6" s="11">
        <f>+'Month 1'!D32</f>
        <v>0</v>
      </c>
      <c r="E6" s="11">
        <f>+'Month 1'!E32</f>
        <v>0</v>
      </c>
      <c r="F6" s="11">
        <f>+'Month 1'!F32</f>
        <v>0</v>
      </c>
      <c r="G6" s="11">
        <f>+'Month 1'!G32</f>
        <v>0</v>
      </c>
      <c r="H6" s="11">
        <f>+'Month 1'!H32</f>
        <v>0</v>
      </c>
      <c r="I6" s="11">
        <f>+'Month 1'!I32</f>
        <v>0</v>
      </c>
      <c r="J6" s="11">
        <f>+'Month 1'!J32</f>
        <v>0</v>
      </c>
      <c r="K6" s="11">
        <f>+'Month 1'!K32</f>
        <v>0</v>
      </c>
      <c r="L6" s="11">
        <f>+'Month 1'!L32</f>
        <v>0</v>
      </c>
      <c r="M6" s="11">
        <f>+'Month 1'!M32</f>
        <v>0</v>
      </c>
      <c r="N6" s="11">
        <f>+'Month 1'!N32</f>
        <v>0</v>
      </c>
      <c r="O6" s="11">
        <f>+'Month 1'!O32</f>
        <v>0</v>
      </c>
      <c r="P6" s="11">
        <f>+'Month 1'!P32</f>
        <v>0</v>
      </c>
      <c r="Q6" s="11">
        <f>+'Month 1'!Q32</f>
        <v>0</v>
      </c>
      <c r="R6" s="11">
        <f>+'Month 1'!R32</f>
        <v>0</v>
      </c>
      <c r="S6" s="11">
        <f>+'Month 1'!S32</f>
        <v>0</v>
      </c>
      <c r="T6" s="11">
        <f>+'Month 1'!T32</f>
        <v>0</v>
      </c>
      <c r="U6" s="11">
        <f>+'Month 1'!U32</f>
        <v>0</v>
      </c>
      <c r="V6" s="11">
        <f>+'Month 1'!V32</f>
        <v>0</v>
      </c>
      <c r="W6" s="11">
        <f>+'Month 1'!W32</f>
        <v>0</v>
      </c>
      <c r="X6" s="11">
        <f>+'Month 1'!X32</f>
        <v>0</v>
      </c>
      <c r="Y6" s="11">
        <f>+'Month 1'!Y32</f>
        <v>0</v>
      </c>
      <c r="Z6" s="11">
        <f>+'Month 1'!Z32</f>
        <v>0</v>
      </c>
      <c r="AA6" s="11">
        <f>+'Month 1'!AA32</f>
        <v>0</v>
      </c>
      <c r="AB6" s="11">
        <f>+'Month 1'!AB32</f>
        <v>0</v>
      </c>
      <c r="AC6" s="11">
        <f>+'Month 1'!AC32</f>
        <v>0</v>
      </c>
      <c r="AD6" s="11">
        <f>+'Month 1'!AD32</f>
        <v>0</v>
      </c>
      <c r="AE6" s="11">
        <f>+'Month 1'!AE32</f>
        <v>0</v>
      </c>
      <c r="AF6" s="11">
        <f>+'Month 1'!AF32</f>
        <v>0</v>
      </c>
      <c r="AG6" s="11">
        <f>+'Month 1'!AG32</f>
        <v>0</v>
      </c>
      <c r="AH6" s="11">
        <f>SUM(C6:AG6)</f>
        <v>0</v>
      </c>
    </row>
    <row r="7" spans="1:34" x14ac:dyDescent="0.25">
      <c r="A7">
        <v>2</v>
      </c>
      <c r="B7" s="14">
        <f>+B8-31</f>
        <v>44251</v>
      </c>
      <c r="C7" s="13">
        <f>+'Month 2'!C32</f>
        <v>0</v>
      </c>
      <c r="D7" s="13">
        <f>+'Month 2'!D32</f>
        <v>0</v>
      </c>
      <c r="E7" s="13">
        <f>+'Month 2'!E32</f>
        <v>0</v>
      </c>
      <c r="F7" s="13">
        <f>+'Month 2'!F32</f>
        <v>0</v>
      </c>
      <c r="G7" s="13">
        <f>+'Month 2'!G32</f>
        <v>0</v>
      </c>
      <c r="H7" s="13">
        <f>+'Month 2'!H32</f>
        <v>0</v>
      </c>
      <c r="I7" s="13">
        <f>+'Month 2'!I32</f>
        <v>0</v>
      </c>
      <c r="J7" s="13">
        <f>+'Month 2'!J32</f>
        <v>0</v>
      </c>
      <c r="K7" s="13">
        <f>+'Month 2'!K32</f>
        <v>0</v>
      </c>
      <c r="L7" s="13">
        <f>+'Month 2'!L32</f>
        <v>0</v>
      </c>
      <c r="M7" s="13">
        <f>+'Month 2'!M32</f>
        <v>0</v>
      </c>
      <c r="N7" s="13">
        <f>+'Month 2'!N32</f>
        <v>0</v>
      </c>
      <c r="O7" s="13">
        <f>+'Month 2'!O32</f>
        <v>0</v>
      </c>
      <c r="P7" s="13">
        <f>+'Month 2'!P32</f>
        <v>0</v>
      </c>
      <c r="Q7" s="13">
        <f>+'Month 2'!Q32</f>
        <v>0</v>
      </c>
      <c r="R7" s="13">
        <f>+'Month 2'!R32</f>
        <v>0</v>
      </c>
      <c r="S7" s="13">
        <f>+'Month 2'!S32</f>
        <v>0</v>
      </c>
      <c r="T7" s="13">
        <f>+'Month 2'!T32</f>
        <v>0</v>
      </c>
      <c r="U7" s="13">
        <f>+'Month 2'!U32</f>
        <v>0</v>
      </c>
      <c r="V7" s="13">
        <f>+'Month 2'!V32</f>
        <v>0</v>
      </c>
      <c r="W7" s="13">
        <f>+'Month 2'!W32</f>
        <v>0</v>
      </c>
      <c r="X7" s="13">
        <f>+'Month 2'!X32</f>
        <v>0</v>
      </c>
      <c r="Y7" s="13">
        <f>+'Month 2'!Y32</f>
        <v>0</v>
      </c>
      <c r="Z7" s="13">
        <f>+'Month 2'!Z32</f>
        <v>0</v>
      </c>
      <c r="AA7" s="13">
        <f>+'Month 2'!AA32</f>
        <v>0</v>
      </c>
      <c r="AB7" s="13">
        <f>+'Month 2'!AB32</f>
        <v>0</v>
      </c>
      <c r="AC7" s="13">
        <f>+'Month 2'!AC32</f>
        <v>0</v>
      </c>
      <c r="AD7" s="13">
        <f>+'Month 2'!AD32</f>
        <v>0</v>
      </c>
      <c r="AE7" s="13">
        <f>+'Month 2'!AE32</f>
        <v>0</v>
      </c>
      <c r="AF7" s="13">
        <f>+'Month 2'!AF32</f>
        <v>0</v>
      </c>
      <c r="AG7" s="13">
        <f>+'Month 2'!AG32</f>
        <v>0</v>
      </c>
      <c r="AH7" s="11">
        <f t="shared" ref="AH7:AH8" si="0">SUM(C7:AG7)</f>
        <v>0</v>
      </c>
    </row>
    <row r="8" spans="1:34" x14ac:dyDescent="0.25">
      <c r="A8">
        <v>3</v>
      </c>
      <c r="B8" s="14">
        <f>+B10-31</f>
        <v>44282</v>
      </c>
      <c r="C8" s="13">
        <f>+'Month 3'!C32</f>
        <v>0</v>
      </c>
      <c r="D8" s="13">
        <f>+'Month 3'!D32</f>
        <v>0</v>
      </c>
      <c r="E8" s="13">
        <f>+'Month 3'!E32</f>
        <v>0</v>
      </c>
      <c r="F8" s="13">
        <f>+'Month 3'!F32</f>
        <v>0</v>
      </c>
      <c r="G8" s="13">
        <f>+'Month 3'!G32</f>
        <v>0</v>
      </c>
      <c r="H8" s="13">
        <f>+'Month 3'!H32</f>
        <v>0</v>
      </c>
      <c r="I8" s="13">
        <f>+'Month 3'!I32</f>
        <v>0</v>
      </c>
      <c r="J8" s="13">
        <f>+'Month 3'!J32</f>
        <v>0</v>
      </c>
      <c r="K8" s="13">
        <f>+'Month 3'!K32</f>
        <v>0</v>
      </c>
      <c r="L8" s="13">
        <f>+'Month 3'!L32</f>
        <v>0</v>
      </c>
      <c r="M8" s="13">
        <f>+'Month 3'!M32</f>
        <v>0</v>
      </c>
      <c r="N8" s="13">
        <f>+'Month 3'!N32</f>
        <v>0</v>
      </c>
      <c r="O8" s="13">
        <f>+'Month 3'!O32</f>
        <v>0</v>
      </c>
      <c r="P8" s="13">
        <f>+'Month 3'!P32</f>
        <v>0</v>
      </c>
      <c r="Q8" s="13">
        <f>+'Month 3'!Q32</f>
        <v>0</v>
      </c>
      <c r="R8" s="13">
        <f>+'Month 3'!R32</f>
        <v>0</v>
      </c>
      <c r="S8" s="13">
        <f>+'Month 3'!S32</f>
        <v>0</v>
      </c>
      <c r="T8" s="13">
        <f>+'Month 3'!T32</f>
        <v>0</v>
      </c>
      <c r="U8" s="13">
        <f>+'Month 3'!U32</f>
        <v>0</v>
      </c>
      <c r="V8" s="13">
        <f>+'Month 3'!V32</f>
        <v>0</v>
      </c>
      <c r="W8" s="13">
        <f>+'Month 3'!W32</f>
        <v>0</v>
      </c>
      <c r="X8" s="13">
        <f>+'Month 3'!X32</f>
        <v>0</v>
      </c>
      <c r="Y8" s="13">
        <f>+'Month 3'!Y32</f>
        <v>0</v>
      </c>
      <c r="Z8" s="13">
        <f>+'Month 3'!Z32</f>
        <v>0</v>
      </c>
      <c r="AA8" s="13">
        <f>+'Month 3'!AA32</f>
        <v>0</v>
      </c>
      <c r="AB8" s="13">
        <f>+'Month 3'!AB32</f>
        <v>0</v>
      </c>
      <c r="AC8" s="13">
        <f>+'Month 3'!AC32</f>
        <v>0</v>
      </c>
      <c r="AD8" s="13">
        <f>+'Month 3'!AD32</f>
        <v>0</v>
      </c>
      <c r="AE8" s="13">
        <f>+'Month 3'!AE32</f>
        <v>0</v>
      </c>
      <c r="AF8" s="13">
        <f>+'Month 3'!AF32</f>
        <v>0</v>
      </c>
      <c r="AG8" s="13">
        <f>+'Month 3'!AG32</f>
        <v>0</v>
      </c>
      <c r="AH8" s="11">
        <f t="shared" si="0"/>
        <v>0</v>
      </c>
    </row>
    <row r="9" spans="1:34" x14ac:dyDescent="0.25"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1"/>
    </row>
    <row r="10" spans="1:34" x14ac:dyDescent="0.25">
      <c r="A10">
        <v>4</v>
      </c>
      <c r="B10" s="14">
        <f>+B11-31</f>
        <v>44313</v>
      </c>
      <c r="C10" s="13">
        <f>+'Month 4'!C32</f>
        <v>0</v>
      </c>
      <c r="D10" s="13">
        <f>+'Month 4'!D32</f>
        <v>0</v>
      </c>
      <c r="E10" s="13">
        <f>+'Month 4'!E32</f>
        <v>0</v>
      </c>
      <c r="F10" s="13">
        <f>+'Month 4'!F32</f>
        <v>0</v>
      </c>
      <c r="G10" s="13">
        <f>+'Month 4'!G32</f>
        <v>0</v>
      </c>
      <c r="H10" s="13">
        <f>+'Month 4'!H32</f>
        <v>0</v>
      </c>
      <c r="I10" s="13">
        <f>+'Month 4'!I32</f>
        <v>0</v>
      </c>
      <c r="J10" s="13">
        <f>+'Month 4'!J32</f>
        <v>0</v>
      </c>
      <c r="K10" s="13">
        <f>+'Month 4'!K32</f>
        <v>0</v>
      </c>
      <c r="L10" s="13">
        <f>+'Month 4'!L32</f>
        <v>0</v>
      </c>
      <c r="M10" s="13">
        <f>+'Month 4'!M32</f>
        <v>0</v>
      </c>
      <c r="N10" s="13">
        <f>+'Month 4'!N32</f>
        <v>0</v>
      </c>
      <c r="O10" s="13">
        <f>+'Month 4'!O32</f>
        <v>0</v>
      </c>
      <c r="P10" s="13">
        <f>+'Month 4'!P32</f>
        <v>0</v>
      </c>
      <c r="Q10" s="13">
        <f>+'Month 4'!Q32</f>
        <v>0</v>
      </c>
      <c r="R10" s="13">
        <f>+'Month 4'!R32</f>
        <v>0</v>
      </c>
      <c r="S10" s="13">
        <f>+'Month 4'!S32</f>
        <v>0</v>
      </c>
      <c r="T10" s="13">
        <f>+'Month 4'!T32</f>
        <v>0</v>
      </c>
      <c r="U10" s="13">
        <f>+'Month 4'!U32</f>
        <v>0</v>
      </c>
      <c r="V10" s="13">
        <f>+'Month 4'!V32</f>
        <v>0</v>
      </c>
      <c r="W10" s="13">
        <f>+'Month 4'!W32</f>
        <v>0</v>
      </c>
      <c r="X10" s="13">
        <f>+'Month 4'!X32</f>
        <v>0</v>
      </c>
      <c r="Y10" s="13">
        <f>+'Month 4'!Y32</f>
        <v>0</v>
      </c>
      <c r="Z10" s="13">
        <f>+'Month 4'!Z32</f>
        <v>0</v>
      </c>
      <c r="AA10" s="13">
        <f>+'Month 4'!AA32</f>
        <v>0</v>
      </c>
      <c r="AB10" s="13">
        <f>+'Month 4'!AB32</f>
        <v>0</v>
      </c>
      <c r="AC10" s="13">
        <f>+'Month 4'!AC32</f>
        <v>0</v>
      </c>
      <c r="AD10" s="13">
        <f>+'Month 4'!AD32</f>
        <v>0</v>
      </c>
      <c r="AE10" s="13">
        <f>+'Month 4'!AE32</f>
        <v>0</v>
      </c>
      <c r="AF10" s="13">
        <f>+'Month 4'!AF32</f>
        <v>0</v>
      </c>
      <c r="AG10" s="13">
        <f>+'Month 4'!AG32</f>
        <v>0</v>
      </c>
      <c r="AH10" s="11">
        <f>SUM(C10:AG10)</f>
        <v>0</v>
      </c>
    </row>
    <row r="11" spans="1:34" x14ac:dyDescent="0.25">
      <c r="A11">
        <v>5</v>
      </c>
      <c r="B11" s="14">
        <f>+B12-31</f>
        <v>44344</v>
      </c>
      <c r="C11" s="13">
        <f>+'Month 5'!C32</f>
        <v>0</v>
      </c>
      <c r="D11" s="13">
        <f>+'Month 5'!D32</f>
        <v>0</v>
      </c>
      <c r="E11" s="13">
        <f>+'Month 5'!E32</f>
        <v>0</v>
      </c>
      <c r="F11" s="13">
        <f>+'Month 5'!F32</f>
        <v>0</v>
      </c>
      <c r="G11" s="13">
        <f>+'Month 5'!G32</f>
        <v>0</v>
      </c>
      <c r="H11" s="13">
        <f>+'Month 5'!H32</f>
        <v>0</v>
      </c>
      <c r="I11" s="13">
        <f>+'Month 5'!I32</f>
        <v>0</v>
      </c>
      <c r="J11" s="13">
        <f>+'Month 5'!J32</f>
        <v>0</v>
      </c>
      <c r="K11" s="13">
        <f>+'Month 5'!K32</f>
        <v>0</v>
      </c>
      <c r="L11" s="13">
        <f>+'Month 5'!L32</f>
        <v>0</v>
      </c>
      <c r="M11" s="13">
        <f>+'Month 5'!M32</f>
        <v>0</v>
      </c>
      <c r="N11" s="13">
        <f>+'Month 5'!N32</f>
        <v>0</v>
      </c>
      <c r="O11" s="13">
        <f>+'Month 5'!O32</f>
        <v>0</v>
      </c>
      <c r="P11" s="13">
        <f>+'Month 5'!P32</f>
        <v>0</v>
      </c>
      <c r="Q11" s="13">
        <f>+'Month 5'!Q32</f>
        <v>0</v>
      </c>
      <c r="R11" s="13">
        <f>+'Month 5'!R32</f>
        <v>0</v>
      </c>
      <c r="S11" s="13">
        <f>+'Month 5'!S32</f>
        <v>0</v>
      </c>
      <c r="T11" s="13">
        <f>+'Month 5'!T32</f>
        <v>0</v>
      </c>
      <c r="U11" s="13">
        <f>+'Month 5'!U32</f>
        <v>0</v>
      </c>
      <c r="V11" s="13">
        <f>+'Month 5'!V32</f>
        <v>0</v>
      </c>
      <c r="W11" s="13">
        <f>+'Month 5'!W32</f>
        <v>0</v>
      </c>
      <c r="X11" s="13">
        <f>+'Month 5'!X32</f>
        <v>0</v>
      </c>
      <c r="Y11" s="13">
        <f>+'Month 5'!Y32</f>
        <v>0</v>
      </c>
      <c r="Z11" s="13">
        <f>+'Month 5'!Z32</f>
        <v>0</v>
      </c>
      <c r="AA11" s="13">
        <f>+'Month 5'!AA32</f>
        <v>0</v>
      </c>
      <c r="AB11" s="13">
        <f>+'Month 5'!AB32</f>
        <v>0</v>
      </c>
      <c r="AC11" s="13">
        <f>+'Month 5'!AC32</f>
        <v>0</v>
      </c>
      <c r="AD11" s="13">
        <f>+'Month 5'!AD32</f>
        <v>0</v>
      </c>
      <c r="AE11" s="13">
        <f>+'Month 5'!AE32</f>
        <v>0</v>
      </c>
      <c r="AF11" s="13">
        <f>+'Month 5'!AF32</f>
        <v>0</v>
      </c>
      <c r="AG11" s="13">
        <f>+'Month 5'!AG32</f>
        <v>0</v>
      </c>
      <c r="AH11" s="11">
        <f t="shared" ref="AH11:AH12" si="1">SUM(C11:AG11)</f>
        <v>0</v>
      </c>
    </row>
    <row r="12" spans="1:34" x14ac:dyDescent="0.25">
      <c r="A12">
        <v>6</v>
      </c>
      <c r="B12" s="14">
        <f>+B14-31</f>
        <v>44375</v>
      </c>
      <c r="C12" s="13">
        <f>+'Month 6'!C32</f>
        <v>0</v>
      </c>
      <c r="D12" s="13">
        <f>+'Month 6'!D32</f>
        <v>0</v>
      </c>
      <c r="E12" s="13">
        <f>+'Month 6'!E32</f>
        <v>0</v>
      </c>
      <c r="F12" s="13">
        <f>+'Month 6'!F32</f>
        <v>0</v>
      </c>
      <c r="G12" s="13">
        <f>+'Month 6'!G32</f>
        <v>0</v>
      </c>
      <c r="H12" s="13">
        <f>+'Month 6'!H32</f>
        <v>0</v>
      </c>
      <c r="I12" s="13">
        <f>+'Month 6'!I32</f>
        <v>0</v>
      </c>
      <c r="J12" s="13">
        <f>+'Month 6'!J32</f>
        <v>0</v>
      </c>
      <c r="K12" s="13">
        <f>+'Month 6'!K32</f>
        <v>0</v>
      </c>
      <c r="L12" s="13">
        <f>+'Month 6'!L32</f>
        <v>0</v>
      </c>
      <c r="M12" s="13">
        <f>+'Month 6'!M32</f>
        <v>0</v>
      </c>
      <c r="N12" s="13">
        <f>+'Month 6'!N32</f>
        <v>0</v>
      </c>
      <c r="O12" s="13">
        <f>+'Month 6'!O32</f>
        <v>0</v>
      </c>
      <c r="P12" s="13">
        <f>+'Month 6'!P32</f>
        <v>0</v>
      </c>
      <c r="Q12" s="13">
        <f>+'Month 6'!Q32</f>
        <v>0</v>
      </c>
      <c r="R12" s="13">
        <f>+'Month 6'!R32</f>
        <v>0</v>
      </c>
      <c r="S12" s="13">
        <f>+'Month 6'!S32</f>
        <v>0</v>
      </c>
      <c r="T12" s="13">
        <f>+'Month 6'!T32</f>
        <v>0</v>
      </c>
      <c r="U12" s="13">
        <f>+'Month 6'!U32</f>
        <v>0</v>
      </c>
      <c r="V12" s="13">
        <f>+'Month 6'!V32</f>
        <v>0</v>
      </c>
      <c r="W12" s="13">
        <f>+'Month 6'!W32</f>
        <v>0</v>
      </c>
      <c r="X12" s="13">
        <f>+'Month 6'!X32</f>
        <v>0</v>
      </c>
      <c r="Y12" s="13">
        <f>+'Month 6'!Y32</f>
        <v>0</v>
      </c>
      <c r="Z12" s="13">
        <f>+'Month 6'!Z32</f>
        <v>0</v>
      </c>
      <c r="AA12" s="13">
        <f>+'Month 6'!AA32</f>
        <v>0</v>
      </c>
      <c r="AB12" s="13">
        <f>+'Month 6'!AB32</f>
        <v>0</v>
      </c>
      <c r="AC12" s="13">
        <f>+'Month 6'!AC32</f>
        <v>0</v>
      </c>
      <c r="AD12" s="13">
        <f>+'Month 6'!AD32</f>
        <v>0</v>
      </c>
      <c r="AE12" s="13">
        <f>+'Month 6'!AE32</f>
        <v>0</v>
      </c>
      <c r="AF12" s="13">
        <f>+'Month 6'!AF32</f>
        <v>0</v>
      </c>
      <c r="AG12" s="13">
        <f>+'Month 6'!AG32</f>
        <v>0</v>
      </c>
      <c r="AH12" s="11">
        <f t="shared" si="1"/>
        <v>0</v>
      </c>
    </row>
    <row r="13" spans="1:34" x14ac:dyDescent="0.25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1"/>
    </row>
    <row r="14" spans="1:34" x14ac:dyDescent="0.25">
      <c r="A14">
        <v>7</v>
      </c>
      <c r="B14" s="14">
        <f>+B15-31</f>
        <v>44406</v>
      </c>
      <c r="C14" s="13">
        <f>+'Month 7'!C32</f>
        <v>0</v>
      </c>
      <c r="D14" s="13">
        <f>+'Month 7'!D32</f>
        <v>0</v>
      </c>
      <c r="E14" s="13">
        <f>+'Month 7'!E32</f>
        <v>0</v>
      </c>
      <c r="F14" s="13">
        <f>+'Month 7'!F32</f>
        <v>0</v>
      </c>
      <c r="G14" s="13">
        <f>+'Month 7'!G32</f>
        <v>0</v>
      </c>
      <c r="H14" s="13">
        <f>+'Month 7'!H32</f>
        <v>0</v>
      </c>
      <c r="I14" s="13">
        <f>+'Month 7'!I32</f>
        <v>0</v>
      </c>
      <c r="J14" s="13">
        <f>+'Month 7'!J32</f>
        <v>0</v>
      </c>
      <c r="K14" s="13">
        <f>+'Month 7'!K32</f>
        <v>0</v>
      </c>
      <c r="L14" s="13">
        <f>+'Month 7'!L32</f>
        <v>0</v>
      </c>
      <c r="M14" s="13">
        <f>+'Month 7'!M32</f>
        <v>0</v>
      </c>
      <c r="N14" s="13">
        <f>+'Month 7'!N32</f>
        <v>0</v>
      </c>
      <c r="O14" s="13">
        <f>+'Month 7'!O32</f>
        <v>0</v>
      </c>
      <c r="P14" s="13">
        <f>+'Month 7'!P32</f>
        <v>0</v>
      </c>
      <c r="Q14" s="13">
        <f>+'Month 7'!Q32</f>
        <v>0</v>
      </c>
      <c r="R14" s="13">
        <f>+'Month 7'!R32</f>
        <v>0</v>
      </c>
      <c r="S14" s="13">
        <f>+'Month 7'!S32</f>
        <v>0</v>
      </c>
      <c r="T14" s="13">
        <f>+'Month 7'!T32</f>
        <v>0</v>
      </c>
      <c r="U14" s="13">
        <f>+'Month 7'!U32</f>
        <v>0</v>
      </c>
      <c r="V14" s="13">
        <f>+'Month 7'!V32</f>
        <v>0</v>
      </c>
      <c r="W14" s="13">
        <f>+'Month 7'!W32</f>
        <v>0</v>
      </c>
      <c r="X14" s="13">
        <f>+'Month 7'!X32</f>
        <v>0</v>
      </c>
      <c r="Y14" s="13">
        <f>+'Month 7'!Y32</f>
        <v>0</v>
      </c>
      <c r="Z14" s="13">
        <f>+'Month 7'!Z32</f>
        <v>0</v>
      </c>
      <c r="AA14" s="13">
        <f>+'Month 7'!AA32</f>
        <v>0</v>
      </c>
      <c r="AB14" s="13">
        <f>+'Month 7'!AB32</f>
        <v>0</v>
      </c>
      <c r="AC14" s="13">
        <f>+'Month 7'!AC32</f>
        <v>0</v>
      </c>
      <c r="AD14" s="13">
        <f>+'Month 7'!AD32</f>
        <v>0</v>
      </c>
      <c r="AE14" s="13">
        <f>+'Month 7'!AE32</f>
        <v>0</v>
      </c>
      <c r="AF14" s="13">
        <f>+'Month 7'!AF32</f>
        <v>0</v>
      </c>
      <c r="AG14" s="13">
        <f>+'Month 7'!AG32</f>
        <v>0</v>
      </c>
      <c r="AH14" s="11">
        <f>SUM(C14:AG14)</f>
        <v>0</v>
      </c>
    </row>
    <row r="15" spans="1:34" x14ac:dyDescent="0.25">
      <c r="A15">
        <v>8</v>
      </c>
      <c r="B15" s="14">
        <f>+B16-31</f>
        <v>44437</v>
      </c>
      <c r="C15" s="13">
        <f>+'Month 8'!C32</f>
        <v>0</v>
      </c>
      <c r="D15" s="13">
        <f>+'Month 8'!D32</f>
        <v>0</v>
      </c>
      <c r="E15" s="13">
        <f>+'Month 8'!E32</f>
        <v>0</v>
      </c>
      <c r="F15" s="13">
        <f>+'Month 8'!F32</f>
        <v>0</v>
      </c>
      <c r="G15" s="13">
        <f>+'Month 8'!G32</f>
        <v>0</v>
      </c>
      <c r="H15" s="13">
        <f>+'Month 8'!H32</f>
        <v>0</v>
      </c>
      <c r="I15" s="13">
        <f>+'Month 8'!I32</f>
        <v>0</v>
      </c>
      <c r="J15" s="13">
        <f>+'Month 8'!J32</f>
        <v>0</v>
      </c>
      <c r="K15" s="13">
        <f>+'Month 8'!K32</f>
        <v>0</v>
      </c>
      <c r="L15" s="13">
        <f>+'Month 8'!L32</f>
        <v>0</v>
      </c>
      <c r="M15" s="13">
        <f>+'Month 8'!M32</f>
        <v>0</v>
      </c>
      <c r="N15" s="13">
        <f>+'Month 8'!N32</f>
        <v>0</v>
      </c>
      <c r="O15" s="13">
        <f>+'Month 8'!O32</f>
        <v>0</v>
      </c>
      <c r="P15" s="13">
        <f>+'Month 8'!P32</f>
        <v>0</v>
      </c>
      <c r="Q15" s="13">
        <f>+'Month 8'!Q32</f>
        <v>0</v>
      </c>
      <c r="R15" s="13">
        <f>+'Month 8'!R32</f>
        <v>0</v>
      </c>
      <c r="S15" s="13">
        <f>+'Month 8'!S32</f>
        <v>0</v>
      </c>
      <c r="T15" s="13">
        <f>+'Month 8'!T32</f>
        <v>0</v>
      </c>
      <c r="U15" s="13">
        <f>+'Month 8'!U32</f>
        <v>0</v>
      </c>
      <c r="V15" s="13">
        <f>+'Month 8'!V32</f>
        <v>0</v>
      </c>
      <c r="W15" s="13">
        <f>+'Month 8'!W32</f>
        <v>0</v>
      </c>
      <c r="X15" s="13">
        <f>+'Month 8'!X32</f>
        <v>0</v>
      </c>
      <c r="Y15" s="13">
        <f>+'Month 8'!Y32</f>
        <v>0</v>
      </c>
      <c r="Z15" s="13">
        <f>+'Month 8'!Z32</f>
        <v>0</v>
      </c>
      <c r="AA15" s="13">
        <f>+'Month 8'!AA32</f>
        <v>0</v>
      </c>
      <c r="AB15" s="13">
        <f>+'Month 8'!AB32</f>
        <v>0</v>
      </c>
      <c r="AC15" s="13">
        <f>+'Month 8'!AC32</f>
        <v>0</v>
      </c>
      <c r="AD15" s="13">
        <f>+'Month 8'!AD32</f>
        <v>0</v>
      </c>
      <c r="AE15" s="13">
        <f>+'Month 8'!AE32</f>
        <v>0</v>
      </c>
      <c r="AF15" s="13">
        <f>+'Month 8'!AF32</f>
        <v>0</v>
      </c>
      <c r="AG15" s="13">
        <f>+'Month 8'!AG32</f>
        <v>0</v>
      </c>
      <c r="AH15" s="11">
        <f t="shared" ref="AH15:AH16" si="2">SUM(C15:AG15)</f>
        <v>0</v>
      </c>
    </row>
    <row r="16" spans="1:34" x14ac:dyDescent="0.25">
      <c r="A16">
        <v>9</v>
      </c>
      <c r="B16" s="14">
        <f>+B18-31</f>
        <v>44468</v>
      </c>
      <c r="C16" s="13">
        <f>+'Month 9'!C32</f>
        <v>0</v>
      </c>
      <c r="D16" s="13">
        <f>+'Month 9'!D32</f>
        <v>0</v>
      </c>
      <c r="E16" s="13">
        <f>+'Month 9'!E32</f>
        <v>0</v>
      </c>
      <c r="F16" s="13">
        <f>+'Month 9'!F32</f>
        <v>0</v>
      </c>
      <c r="G16" s="13">
        <f>+'Month 9'!G32</f>
        <v>0</v>
      </c>
      <c r="H16" s="13">
        <f>+'Month 9'!H32</f>
        <v>0</v>
      </c>
      <c r="I16" s="13">
        <f>+'Month 9'!I32</f>
        <v>0</v>
      </c>
      <c r="J16" s="13">
        <f>+'Month 9'!J32</f>
        <v>0</v>
      </c>
      <c r="K16" s="13">
        <f>+'Month 9'!K32</f>
        <v>0</v>
      </c>
      <c r="L16" s="13">
        <f>+'Month 9'!L32</f>
        <v>0</v>
      </c>
      <c r="M16" s="13">
        <f>+'Month 9'!M32</f>
        <v>0</v>
      </c>
      <c r="N16" s="13">
        <f>+'Month 9'!N32</f>
        <v>0</v>
      </c>
      <c r="O16" s="13">
        <f>+'Month 9'!O32</f>
        <v>0</v>
      </c>
      <c r="P16" s="13">
        <f>+'Month 9'!P32</f>
        <v>0</v>
      </c>
      <c r="Q16" s="13">
        <f>+'Month 9'!Q32</f>
        <v>0</v>
      </c>
      <c r="R16" s="13">
        <f>+'Month 9'!R32</f>
        <v>0</v>
      </c>
      <c r="S16" s="13">
        <f>+'Month 9'!S32</f>
        <v>0</v>
      </c>
      <c r="T16" s="13">
        <f>+'Month 9'!T32</f>
        <v>0</v>
      </c>
      <c r="U16" s="13">
        <f>+'Month 9'!U32</f>
        <v>0</v>
      </c>
      <c r="V16" s="13">
        <f>+'Month 9'!V32</f>
        <v>0</v>
      </c>
      <c r="W16" s="13">
        <f>+'Month 9'!W32</f>
        <v>0</v>
      </c>
      <c r="X16" s="13">
        <f>+'Month 9'!X32</f>
        <v>0</v>
      </c>
      <c r="Y16" s="13">
        <f>+'Month 9'!Y32</f>
        <v>0</v>
      </c>
      <c r="Z16" s="13">
        <f>+'Month 9'!Z32</f>
        <v>0</v>
      </c>
      <c r="AA16" s="13">
        <f>+'Month 9'!AA32</f>
        <v>0</v>
      </c>
      <c r="AB16" s="13">
        <f>+'Month 9'!AB32</f>
        <v>0</v>
      </c>
      <c r="AC16" s="13">
        <f>+'Month 9'!AC32</f>
        <v>0</v>
      </c>
      <c r="AD16" s="13">
        <f>+'Month 9'!AD32</f>
        <v>0</v>
      </c>
      <c r="AE16" s="13">
        <f>+'Month 9'!AE32</f>
        <v>0</v>
      </c>
      <c r="AF16" s="13">
        <f>+'Month 9'!AF32</f>
        <v>0</v>
      </c>
      <c r="AG16" s="13">
        <f>+'Month 9'!AG32</f>
        <v>0</v>
      </c>
      <c r="AH16" s="11">
        <f t="shared" si="2"/>
        <v>0</v>
      </c>
    </row>
    <row r="17" spans="1:34" x14ac:dyDescent="0.25"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1"/>
    </row>
    <row r="18" spans="1:34" x14ac:dyDescent="0.25">
      <c r="A18">
        <v>10</v>
      </c>
      <c r="B18" s="14">
        <f>+B19-31</f>
        <v>44499</v>
      </c>
      <c r="C18" s="13">
        <f>+'Month 10'!C32</f>
        <v>0</v>
      </c>
      <c r="D18" s="13">
        <f>+'Month 10'!D32</f>
        <v>0</v>
      </c>
      <c r="E18" s="13">
        <f>+'Month 10'!E32</f>
        <v>0</v>
      </c>
      <c r="F18" s="13">
        <f>+'Month 10'!F32</f>
        <v>0</v>
      </c>
      <c r="G18" s="13">
        <f>+'Month 10'!G32</f>
        <v>0</v>
      </c>
      <c r="H18" s="13">
        <f>+'Month 10'!H32</f>
        <v>0</v>
      </c>
      <c r="I18" s="13">
        <f>+'Month 10'!I32</f>
        <v>0</v>
      </c>
      <c r="J18" s="13">
        <f>+'Month 10'!J32</f>
        <v>0</v>
      </c>
      <c r="K18" s="13">
        <f>+'Month 10'!K32</f>
        <v>0</v>
      </c>
      <c r="L18" s="13">
        <f>+'Month 10'!L32</f>
        <v>0</v>
      </c>
      <c r="M18" s="13">
        <f>+'Month 10'!M32</f>
        <v>0</v>
      </c>
      <c r="N18" s="13">
        <f>+'Month 10'!N32</f>
        <v>0</v>
      </c>
      <c r="O18" s="13">
        <f>+'Month 10'!O32</f>
        <v>0</v>
      </c>
      <c r="P18" s="13">
        <f>+'Month 10'!P32</f>
        <v>0</v>
      </c>
      <c r="Q18" s="13">
        <f>+'Month 10'!Q32</f>
        <v>0</v>
      </c>
      <c r="R18" s="13">
        <f>+'Month 10'!R32</f>
        <v>0</v>
      </c>
      <c r="S18" s="13">
        <f>+'Month 10'!S32</f>
        <v>0</v>
      </c>
      <c r="T18" s="13">
        <f>+'Month 10'!T32</f>
        <v>0</v>
      </c>
      <c r="U18" s="13">
        <f>+'Month 10'!U32</f>
        <v>0</v>
      </c>
      <c r="V18" s="13">
        <f>+'Month 10'!V32</f>
        <v>0</v>
      </c>
      <c r="W18" s="13">
        <f>+'Month 10'!W32</f>
        <v>0</v>
      </c>
      <c r="X18" s="13">
        <f>+'Month 10'!X32</f>
        <v>0</v>
      </c>
      <c r="Y18" s="13">
        <f>+'Month 10'!Y32</f>
        <v>0</v>
      </c>
      <c r="Z18" s="13">
        <f>+'Month 10'!Z32</f>
        <v>0</v>
      </c>
      <c r="AA18" s="13">
        <f>+'Month 10'!AA32</f>
        <v>0</v>
      </c>
      <c r="AB18" s="13">
        <f>+'Month 10'!AB32</f>
        <v>0</v>
      </c>
      <c r="AC18" s="13">
        <f>+'Month 10'!AC32</f>
        <v>0</v>
      </c>
      <c r="AD18" s="13">
        <f>+'Month 10'!AD32</f>
        <v>0</v>
      </c>
      <c r="AE18" s="13">
        <f>+'Month 10'!AE32</f>
        <v>0</v>
      </c>
      <c r="AF18" s="13">
        <f>+'Month 10'!AF32</f>
        <v>0</v>
      </c>
      <c r="AG18" s="13">
        <f>+'Month 10'!AG32</f>
        <v>0</v>
      </c>
      <c r="AH18" s="11">
        <f>SUM(C18:AG18)</f>
        <v>0</v>
      </c>
    </row>
    <row r="19" spans="1:34" x14ac:dyDescent="0.25">
      <c r="A19">
        <v>11</v>
      </c>
      <c r="B19" s="14">
        <f>+B20-31</f>
        <v>44530</v>
      </c>
      <c r="C19" s="13">
        <f>+'Month 11'!C32</f>
        <v>0</v>
      </c>
      <c r="D19" s="13">
        <f>+'Month 11'!D32</f>
        <v>0</v>
      </c>
      <c r="E19" s="13">
        <f>+'Month 11'!E32</f>
        <v>0</v>
      </c>
      <c r="F19" s="13">
        <f>+'Month 11'!F32</f>
        <v>0</v>
      </c>
      <c r="G19" s="13">
        <f>+'Month 11'!G32</f>
        <v>0</v>
      </c>
      <c r="H19" s="13">
        <f>+'Month 11'!H32</f>
        <v>0</v>
      </c>
      <c r="I19" s="13">
        <f>+'Month 11'!I32</f>
        <v>0</v>
      </c>
      <c r="J19" s="13">
        <f>+'Month 11'!J32</f>
        <v>0</v>
      </c>
      <c r="K19" s="13">
        <f>+'Month 11'!K32</f>
        <v>0</v>
      </c>
      <c r="L19" s="13">
        <f>+'Month 11'!L32</f>
        <v>0</v>
      </c>
      <c r="M19" s="13">
        <f>+'Month 11'!M32</f>
        <v>0</v>
      </c>
      <c r="N19" s="13">
        <f>+'Month 11'!N32</f>
        <v>0</v>
      </c>
      <c r="O19" s="13">
        <f>+'Month 11'!O32</f>
        <v>0</v>
      </c>
      <c r="P19" s="13">
        <f>+'Month 11'!P32</f>
        <v>0</v>
      </c>
      <c r="Q19" s="13">
        <f>+'Month 11'!Q32</f>
        <v>0</v>
      </c>
      <c r="R19" s="13">
        <f>+'Month 11'!R32</f>
        <v>0</v>
      </c>
      <c r="S19" s="13">
        <f>+'Month 11'!S32</f>
        <v>0</v>
      </c>
      <c r="T19" s="13">
        <f>+'Month 11'!T32</f>
        <v>0</v>
      </c>
      <c r="U19" s="13">
        <f>+'Month 11'!U32</f>
        <v>0</v>
      </c>
      <c r="V19" s="13">
        <f>+'Month 11'!V32</f>
        <v>0</v>
      </c>
      <c r="W19" s="13">
        <f>+'Month 11'!W32</f>
        <v>0</v>
      </c>
      <c r="X19" s="13">
        <f>+'Month 11'!X32</f>
        <v>0</v>
      </c>
      <c r="Y19" s="13">
        <f>+'Month 11'!Y32</f>
        <v>0</v>
      </c>
      <c r="Z19" s="13">
        <f>+'Month 11'!Z32</f>
        <v>0</v>
      </c>
      <c r="AA19" s="13">
        <f>+'Month 11'!AA32</f>
        <v>0</v>
      </c>
      <c r="AB19" s="13">
        <f>+'Month 11'!AB32</f>
        <v>0</v>
      </c>
      <c r="AC19" s="13">
        <f>+'Month 11'!AC32</f>
        <v>0</v>
      </c>
      <c r="AD19" s="13">
        <f>+'Month 11'!AD32</f>
        <v>0</v>
      </c>
      <c r="AE19" s="13">
        <f>+'Month 11'!AE32</f>
        <v>0</v>
      </c>
      <c r="AF19" s="13">
        <f>+'Month 11'!AF32</f>
        <v>0</v>
      </c>
      <c r="AG19" s="13">
        <f>+'Month 11'!AG32</f>
        <v>0</v>
      </c>
      <c r="AH19" s="11">
        <f t="shared" ref="AH19:AH20" si="3">SUM(C19:AG19)</f>
        <v>0</v>
      </c>
    </row>
    <row r="20" spans="1:34" x14ac:dyDescent="0.25">
      <c r="A20">
        <v>12</v>
      </c>
      <c r="B20" s="14">
        <f>+F2</f>
        <v>44561</v>
      </c>
      <c r="C20" s="13">
        <f>+'Month 12'!C32</f>
        <v>0</v>
      </c>
      <c r="D20" s="13">
        <f>+'Month 12'!D32</f>
        <v>0</v>
      </c>
      <c r="E20" s="13">
        <f>+'Month 12'!E32</f>
        <v>0</v>
      </c>
      <c r="F20" s="13">
        <f>+'Month 12'!F32</f>
        <v>0</v>
      </c>
      <c r="G20" s="13">
        <f>+'Month 12'!G32</f>
        <v>0</v>
      </c>
      <c r="H20" s="13">
        <f>+'Month 12'!H32</f>
        <v>0</v>
      </c>
      <c r="I20" s="13">
        <f>+'Month 12'!I32</f>
        <v>0</v>
      </c>
      <c r="J20" s="13">
        <f>+'Month 12'!J32</f>
        <v>0</v>
      </c>
      <c r="K20" s="13">
        <f>+'Month 12'!K32</f>
        <v>0</v>
      </c>
      <c r="L20" s="13">
        <f>+'Month 12'!L32</f>
        <v>0</v>
      </c>
      <c r="M20" s="13">
        <f>+'Month 12'!M32</f>
        <v>0</v>
      </c>
      <c r="N20" s="13">
        <f>+'Month 12'!N32</f>
        <v>0</v>
      </c>
      <c r="O20" s="13">
        <f>+'Month 12'!O32</f>
        <v>0</v>
      </c>
      <c r="P20" s="13">
        <f>+'Month 12'!P32</f>
        <v>0</v>
      </c>
      <c r="Q20" s="13">
        <f>+'Month 12'!Q32</f>
        <v>0</v>
      </c>
      <c r="R20" s="13">
        <f>+'Month 12'!R32</f>
        <v>0</v>
      </c>
      <c r="S20" s="13">
        <f>+'Month 12'!S32</f>
        <v>0</v>
      </c>
      <c r="T20" s="13">
        <f>+'Month 12'!T32</f>
        <v>0</v>
      </c>
      <c r="U20" s="13">
        <f>+'Month 12'!U32</f>
        <v>0</v>
      </c>
      <c r="V20" s="13">
        <f>+'Month 12'!V32</f>
        <v>0</v>
      </c>
      <c r="W20" s="13">
        <f>+'Month 12'!W32</f>
        <v>0</v>
      </c>
      <c r="X20" s="13">
        <f>+'Month 12'!X32</f>
        <v>0</v>
      </c>
      <c r="Y20" s="13">
        <f>+'Month 12'!Y32</f>
        <v>0</v>
      </c>
      <c r="Z20" s="13">
        <f>+'Month 12'!Z32</f>
        <v>0</v>
      </c>
      <c r="AA20" s="13">
        <f>+'Month 12'!AA32</f>
        <v>0</v>
      </c>
      <c r="AB20" s="13">
        <f>+'Month 12'!AB32</f>
        <v>0</v>
      </c>
      <c r="AC20" s="13">
        <f>+'Month 12'!AC32</f>
        <v>0</v>
      </c>
      <c r="AD20" s="13">
        <f>+'Month 12'!AD32</f>
        <v>0</v>
      </c>
      <c r="AE20" s="13">
        <f>+'Month 12'!AE32</f>
        <v>0</v>
      </c>
      <c r="AF20" s="13">
        <f>+'Month 12'!AF32</f>
        <v>0</v>
      </c>
      <c r="AG20" s="13">
        <f>+'Month 12'!AG32</f>
        <v>0</v>
      </c>
      <c r="AH20" s="11">
        <f t="shared" si="3"/>
        <v>0</v>
      </c>
    </row>
    <row r="21" spans="1:34" x14ac:dyDescent="0.25">
      <c r="B21" s="14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AE21" s="12"/>
    </row>
    <row r="22" spans="1:34" ht="15.75" thickBot="1" x14ac:dyDescent="0.3">
      <c r="C22" s="15">
        <f>SUM(C6:C21)</f>
        <v>0</v>
      </c>
      <c r="D22" s="15">
        <f>SUM(D6:D21)</f>
        <v>0</v>
      </c>
      <c r="E22" s="15">
        <f t="shared" ref="E22:AG22" si="4">SUM(E6:E21)</f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t="shared" si="4"/>
        <v>0</v>
      </c>
      <c r="AH22" s="15">
        <f t="shared" ref="AH22" si="5">SUM(AH6:AH21)</f>
        <v>0</v>
      </c>
    </row>
    <row r="23" spans="1:34" ht="15.75" thickTop="1" x14ac:dyDescent="0.25"/>
    <row r="24" spans="1:34" x14ac:dyDescent="0.25">
      <c r="C24" t="s">
        <v>155</v>
      </c>
      <c r="D24" s="17"/>
      <c r="E24" s="17"/>
      <c r="F24" s="147">
        <f>SUM(F6:F8)</f>
        <v>0</v>
      </c>
      <c r="G24" s="147">
        <f t="shared" ref="G24:H24" si="6">SUM(G6:G8)</f>
        <v>0</v>
      </c>
      <c r="H24" s="147">
        <f t="shared" si="6"/>
        <v>0</v>
      </c>
    </row>
    <row r="25" spans="1:34" x14ac:dyDescent="0.25">
      <c r="C25" t="s">
        <v>156</v>
      </c>
      <c r="D25" s="18"/>
      <c r="E25" s="18"/>
      <c r="F25" s="12">
        <f>SUM(F10:F12)</f>
        <v>0</v>
      </c>
      <c r="G25" s="12">
        <f t="shared" ref="G25:H25" si="7">SUM(G10:G12)</f>
        <v>0</v>
      </c>
      <c r="H25" s="12">
        <f t="shared" si="7"/>
        <v>0</v>
      </c>
    </row>
    <row r="26" spans="1:34" x14ac:dyDescent="0.25">
      <c r="C26" t="s">
        <v>157</v>
      </c>
      <c r="F26" s="12">
        <f>SUM(F14:F16)</f>
        <v>0</v>
      </c>
      <c r="G26" s="12">
        <f t="shared" ref="G26:H26" si="8">SUM(G14:G16)</f>
        <v>0</v>
      </c>
      <c r="H26" s="12">
        <f t="shared" si="8"/>
        <v>0</v>
      </c>
    </row>
    <row r="27" spans="1:34" x14ac:dyDescent="0.25">
      <c r="C27" t="s">
        <v>158</v>
      </c>
      <c r="D27" s="16"/>
      <c r="E27" s="16"/>
      <c r="F27" s="12">
        <f>SUM(F18:F20)</f>
        <v>0</v>
      </c>
      <c r="G27" s="12">
        <f t="shared" ref="G27:H27" si="9">SUM(G18:G20)</f>
        <v>0</v>
      </c>
      <c r="H27" s="12">
        <f t="shared" si="9"/>
        <v>0</v>
      </c>
    </row>
    <row r="28" spans="1:34" x14ac:dyDescent="0.25">
      <c r="C28" s="20"/>
      <c r="G28" s="16"/>
    </row>
    <row r="29" spans="1:34" x14ac:dyDescent="0.25">
      <c r="C29" s="17"/>
      <c r="D29" s="16"/>
      <c r="E29" s="16"/>
      <c r="F29" s="16"/>
      <c r="G29" s="16"/>
    </row>
    <row r="31" spans="1:34" x14ac:dyDescent="0.25">
      <c r="C31" s="17"/>
      <c r="D31" s="16"/>
      <c r="E31" s="16"/>
      <c r="F31" s="16"/>
    </row>
  </sheetData>
  <pageMargins left="0" right="0" top="0.74803149606299213" bottom="0.74803149606299213" header="0.31496062992125984" footer="0.31496062992125984"/>
  <pageSetup paperSize="5"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41"/>
  <sheetViews>
    <sheetView zoomScaleNormal="100" workbookViewId="0">
      <pane xSplit="2" ySplit="8" topLeftCell="C9" activePane="bottomRight" state="frozen"/>
      <selection activeCell="G12" sqref="G12"/>
      <selection pane="topRight" activeCell="G12" sqref="G12"/>
      <selection pane="bottomLeft" activeCell="G12" sqref="G12"/>
      <selection pane="bottomRight" activeCell="AH11" sqref="AH11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140625" bestFit="1" customWidth="1"/>
    <col min="4" max="4" width="11.42578125" bestFit="1" customWidth="1"/>
    <col min="5" max="5" width="10.140625" bestFit="1" customWidth="1"/>
    <col min="6" max="6" width="11.42578125" bestFit="1" customWidth="1"/>
    <col min="7" max="7" width="11.42578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11.42578125" bestFit="1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totals'!B6</f>
        <v>44220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v>0</v>
      </c>
      <c r="G5" s="7" t="s">
        <v>34</v>
      </c>
      <c r="I5" s="22"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33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A9" s="148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 t="shared" ref="AH9:AH31" si="0">SUM(C9:AF9)</f>
        <v>0</v>
      </c>
    </row>
    <row r="10" spans="1:34" s="29" customFormat="1" x14ac:dyDescent="0.25">
      <c r="A10" s="121"/>
      <c r="B10" s="122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3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si="0"/>
        <v>0</v>
      </c>
    </row>
    <row r="11" spans="1:34" s="29" customFormat="1" x14ac:dyDescent="0.25">
      <c r="A11" s="149"/>
      <c r="B11" s="122"/>
      <c r="C11" s="119"/>
      <c r="E11" s="119"/>
      <c r="F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B12" s="122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49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3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0"/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3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3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23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21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21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3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21"/>
      <c r="B20" s="122"/>
      <c r="C20" s="119"/>
      <c r="D20" s="123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A21" s="149"/>
      <c r="B21" s="122"/>
      <c r="C21" s="119"/>
      <c r="D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21"/>
      <c r="B22" s="122"/>
      <c r="C22" s="119"/>
      <c r="D22" s="123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B23" s="122"/>
      <c r="C23" s="119"/>
      <c r="D23" s="123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A24" s="121"/>
      <c r="B24" s="122"/>
      <c r="C24" s="119"/>
      <c r="D24" s="119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B25" s="124" t="s">
        <v>17</v>
      </c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A26" s="121"/>
      <c r="B26" s="122"/>
      <c r="C26" s="119"/>
      <c r="D26" s="123"/>
      <c r="E26" s="119"/>
      <c r="F26" s="119"/>
      <c r="G26" s="120"/>
      <c r="H26" s="119"/>
      <c r="I26" s="119"/>
      <c r="J26" s="119"/>
      <c r="K26" s="119"/>
      <c r="L26" s="119">
        <v>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>
        <v>0</v>
      </c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2"/>
      <c r="C27" s="119"/>
      <c r="D27" s="119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0"/>
        <v>0</v>
      </c>
    </row>
    <row r="32" spans="1:34" s="29" customFormat="1" ht="15.75" thickBot="1" x14ac:dyDescent="0.3">
      <c r="A32" s="128"/>
      <c r="B32" s="129" t="s">
        <v>11</v>
      </c>
      <c r="C32" s="15">
        <f t="shared" ref="C32:AH32" si="1">SUM(C9:C31)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5">
        <f t="shared" si="1"/>
        <v>0</v>
      </c>
      <c r="AA32" s="15">
        <f t="shared" si="1"/>
        <v>0</v>
      </c>
      <c r="AB32" s="15">
        <f t="shared" si="1"/>
        <v>0</v>
      </c>
      <c r="AC32" s="15">
        <f t="shared" si="1"/>
        <v>0</v>
      </c>
      <c r="AD32" s="15">
        <f t="shared" si="1"/>
        <v>0</v>
      </c>
      <c r="AE32" s="15">
        <f t="shared" si="1"/>
        <v>0</v>
      </c>
      <c r="AF32" s="15">
        <f t="shared" si="1"/>
        <v>0</v>
      </c>
      <c r="AG32" s="15">
        <f t="shared" si="1"/>
        <v>0</v>
      </c>
      <c r="AH32" s="15">
        <f t="shared" si="1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1"/>
  <sheetViews>
    <sheetView zoomScaleNormal="100" workbookViewId="0">
      <pane xSplit="2" ySplit="8" topLeftCell="C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2" sqref="AH12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140625" bestFit="1" customWidth="1"/>
    <col min="4" max="4" width="11.42578125" bestFit="1" customWidth="1"/>
    <col min="5" max="5" width="10.140625" bestFit="1" customWidth="1"/>
    <col min="6" max="6" width="11.42578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10.42578125" bestFit="1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totals'!B7</f>
        <v>44251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'Month 1'!C35</f>
        <v>0</v>
      </c>
      <c r="G5" s="7" t="s">
        <v>34</v>
      </c>
      <c r="I5" s="22">
        <f>+'Month 1'!I35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A9" s="148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21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30" si="0">SUM(C10:AF10)</f>
        <v>0</v>
      </c>
    </row>
    <row r="11" spans="1:34" s="29" customFormat="1" x14ac:dyDescent="0.25">
      <c r="A11" s="121"/>
      <c r="E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21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21"/>
      <c r="B13" s="122"/>
      <c r="C13" s="119"/>
      <c r="E13" s="119"/>
      <c r="F13" s="119"/>
      <c r="G13" s="120"/>
      <c r="H13" s="146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46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21"/>
      <c r="B14" s="122"/>
      <c r="E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0"/>
        <v>0</v>
      </c>
    </row>
    <row r="15" spans="1:34" s="29" customFormat="1" x14ac:dyDescent="0.25">
      <c r="A15" s="121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21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21"/>
      <c r="B17" s="122"/>
      <c r="E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21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21"/>
      <c r="B19" s="122"/>
      <c r="C19" s="119"/>
      <c r="D19" s="146"/>
      <c r="E19" s="119"/>
      <c r="F19" s="119"/>
      <c r="G19" s="120"/>
      <c r="H19" s="146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21"/>
      <c r="B20" s="122"/>
      <c r="D20" s="119"/>
      <c r="E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0"/>
        <v>0</v>
      </c>
    </row>
    <row r="21" spans="1:34" s="29" customFormat="1" x14ac:dyDescent="0.25">
      <c r="A21" s="121"/>
      <c r="B21" s="122"/>
      <c r="C21" s="119"/>
      <c r="D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21"/>
      <c r="B22" s="122"/>
      <c r="C22" s="119"/>
      <c r="D22" s="119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A23" s="121"/>
      <c r="B23" s="122"/>
      <c r="C23" s="119"/>
      <c r="D23" s="119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B26" s="124" t="s">
        <v>17</v>
      </c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A28" s="121"/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ref="AH31" si="1">SUM(C31:AF31)</f>
        <v>0</v>
      </c>
    </row>
    <row r="32" spans="1:34" s="29" customFormat="1" ht="15.75" thickBot="1" x14ac:dyDescent="0.3">
      <c r="A32" s="128"/>
      <c r="B32" s="129" t="s">
        <v>11</v>
      </c>
      <c r="C32" s="15">
        <f>SUM(C9:C31)</f>
        <v>0</v>
      </c>
      <c r="D32" s="15">
        <f t="shared" ref="D32:AF32" si="2">SUM(D9:D31)</f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 t="shared" si="2"/>
        <v>0</v>
      </c>
      <c r="AE32" s="15">
        <f t="shared" si="2"/>
        <v>0</v>
      </c>
      <c r="AF32" s="15">
        <f t="shared" si="2"/>
        <v>0</v>
      </c>
      <c r="AG32" s="15"/>
      <c r="AH32" s="15">
        <f>SUM(AH9:AH31)</f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colBreaks count="2" manualBreakCount="2">
    <brk id="17" max="34" man="1"/>
    <brk id="35" max="3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41"/>
  <sheetViews>
    <sheetView workbookViewId="0">
      <pane xSplit="2" ySplit="8" topLeftCell="C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4" sqref="AH14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140625" bestFit="1" customWidth="1"/>
    <col min="4" max="4" width="11.42578125" bestFit="1" customWidth="1"/>
    <col min="5" max="5" width="10.140625" bestFit="1" customWidth="1"/>
    <col min="6" max="6" width="11.42578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totals'!B8</f>
        <v>44282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2'!C35</f>
        <v>0</v>
      </c>
      <c r="G5" s="7" t="s">
        <v>34</v>
      </c>
      <c r="I5" s="22">
        <f>+'Month 2'!I35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A9" s="148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21"/>
      <c r="B10" s="122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31" si="0">SUM(C10:AF10)</f>
        <v>0</v>
      </c>
    </row>
    <row r="11" spans="1:34" s="29" customFormat="1" x14ac:dyDescent="0.25">
      <c r="A11" s="121"/>
      <c r="B11" s="122"/>
      <c r="C11" s="119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ref="AH11:AH16" si="1">SUM(C11:AF11)</f>
        <v>0</v>
      </c>
    </row>
    <row r="12" spans="1:34" s="29" customFormat="1" x14ac:dyDescent="0.25">
      <c r="A12" s="121"/>
      <c r="B12" s="122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1"/>
        <v>0</v>
      </c>
    </row>
    <row r="13" spans="1:34" s="29" customFormat="1" x14ac:dyDescent="0.25">
      <c r="A13" s="121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1"/>
        <v>0</v>
      </c>
    </row>
    <row r="14" spans="1:34" s="29" customFormat="1" x14ac:dyDescent="0.25">
      <c r="A14" s="121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1"/>
        <v>0</v>
      </c>
    </row>
    <row r="15" spans="1:34" s="29" customFormat="1" x14ac:dyDescent="0.25">
      <c r="A15" s="121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>SUM(C15:AF15)</f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1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>SUM(C17:AF17)</f>
        <v>0</v>
      </c>
    </row>
    <row r="18" spans="1:34" s="29" customFormat="1" x14ac:dyDescent="0.25">
      <c r="A18" s="121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21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21"/>
      <c r="B20" s="122"/>
      <c r="C20" s="119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>SUM(C20:AF20)</f>
        <v>0</v>
      </c>
    </row>
    <row r="21" spans="1:34" s="29" customFormat="1" x14ac:dyDescent="0.25">
      <c r="A21" s="121"/>
      <c r="B21" s="122"/>
      <c r="C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21"/>
      <c r="B22" s="122"/>
      <c r="C22" s="119"/>
      <c r="D22" s="119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C23" s="119"/>
      <c r="D23" s="119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C24" s="119"/>
      <c r="D24" s="119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4" t="s">
        <v>17</v>
      </c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0"/>
        <v>0</v>
      </c>
    </row>
    <row r="32" spans="1:34" s="29" customFormat="1" ht="15.75" thickBot="1" x14ac:dyDescent="0.3">
      <c r="A32" s="128"/>
      <c r="B32" s="129" t="s">
        <v>11</v>
      </c>
      <c r="C32" s="15">
        <f t="shared" ref="C32:AH32" si="2">SUM(C9:C31)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 t="shared" si="2"/>
        <v>0</v>
      </c>
      <c r="AE32" s="15">
        <f t="shared" si="2"/>
        <v>0</v>
      </c>
      <c r="AF32" s="15">
        <f t="shared" si="2"/>
        <v>0</v>
      </c>
      <c r="AG32" s="15">
        <f t="shared" si="2"/>
        <v>0</v>
      </c>
      <c r="AH32" s="15">
        <f t="shared" si="2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1"/>
  <sheetViews>
    <sheetView workbookViewId="0">
      <pane xSplit="2" ySplit="8" topLeftCell="C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2" sqref="AH12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1.42578125" bestFit="1" customWidth="1"/>
    <col min="5" max="5" width="10.140625" bestFit="1" customWidth="1"/>
    <col min="6" max="6" width="11.42578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customWidth="1"/>
    <col min="27" max="27" width="12.42578125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10.42578125" bestFit="1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totals'!B10</f>
        <v>44313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3'!C35</f>
        <v>0</v>
      </c>
      <c r="G5" s="7" t="s">
        <v>34</v>
      </c>
      <c r="I5" s="22">
        <f>+'Month 3'!I35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A9" s="148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21"/>
      <c r="B10" s="122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3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21" si="0">SUM(C10:AF10)</f>
        <v>0</v>
      </c>
    </row>
    <row r="11" spans="1:34" s="29" customFormat="1" x14ac:dyDescent="0.25">
      <c r="A11" s="121"/>
      <c r="B11" s="122"/>
      <c r="C11" s="119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3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ref="AH11:AH16" si="1">SUM(C11:AF11)</f>
        <v>0</v>
      </c>
    </row>
    <row r="12" spans="1:34" s="29" customFormat="1" x14ac:dyDescent="0.25">
      <c r="A12" s="121"/>
      <c r="B12" s="122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3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1"/>
        <v>0</v>
      </c>
    </row>
    <row r="13" spans="1:34" s="29" customFormat="1" x14ac:dyDescent="0.25">
      <c r="A13" s="121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1"/>
        <v>0</v>
      </c>
    </row>
    <row r="14" spans="1:34" s="29" customFormat="1" x14ac:dyDescent="0.25">
      <c r="A14" s="121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3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1"/>
        <v>0</v>
      </c>
    </row>
    <row r="15" spans="1:34" s="29" customFormat="1" x14ac:dyDescent="0.25">
      <c r="A15" s="121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3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1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3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1"/>
        <v>0</v>
      </c>
    </row>
    <row r="17" spans="1:34" s="29" customFormat="1" x14ac:dyDescent="0.25">
      <c r="A17" s="121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3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21"/>
      <c r="B18" s="122"/>
      <c r="C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23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21"/>
      <c r="B19" s="122"/>
      <c r="C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3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ref="AH19:AH20" si="2">SUM(C19:AF19)</f>
        <v>0</v>
      </c>
    </row>
    <row r="20" spans="1:34" s="29" customFormat="1" x14ac:dyDescent="0.25">
      <c r="A20" s="121"/>
      <c r="B20" s="122"/>
      <c r="C20" s="119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3"/>
      <c r="Z20" s="119"/>
      <c r="AA20" s="119"/>
      <c r="AB20" s="119"/>
      <c r="AC20" s="119"/>
      <c r="AD20" s="119"/>
      <c r="AE20" s="119"/>
      <c r="AF20" s="119"/>
      <c r="AG20" s="119"/>
      <c r="AH20" s="119">
        <f t="shared" si="2"/>
        <v>0</v>
      </c>
    </row>
    <row r="21" spans="1:34" s="29" customFormat="1" x14ac:dyDescent="0.25">
      <c r="A21" s="121"/>
      <c r="B21" s="122"/>
      <c r="C21" s="119"/>
      <c r="D21" s="123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A22" s="121"/>
      <c r="B22" s="122"/>
      <c r="C22" s="119"/>
      <c r="D22" s="123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ref="AH22:AH31" si="3">SUM(C22:AF22)</f>
        <v>0</v>
      </c>
    </row>
    <row r="23" spans="1:34" s="29" customFormat="1" x14ac:dyDescent="0.25">
      <c r="A23" s="121"/>
      <c r="B23" s="122"/>
      <c r="C23" s="119"/>
      <c r="D23" s="123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ref="AH23" si="4">SUM(C23:AF23)</f>
        <v>0</v>
      </c>
    </row>
    <row r="24" spans="1:34" s="29" customFormat="1" x14ac:dyDescent="0.25">
      <c r="A24" s="149"/>
      <c r="B24" s="122"/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ref="AH24:AH29" si="5">SUM(C24:AF24)</f>
        <v>0</v>
      </c>
    </row>
    <row r="25" spans="1:34" s="29" customFormat="1" x14ac:dyDescent="0.25"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5"/>
        <v>0</v>
      </c>
    </row>
    <row r="26" spans="1:34" s="29" customFormat="1" x14ac:dyDescent="0.25">
      <c r="B26" s="124" t="s">
        <v>17</v>
      </c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5"/>
        <v>0</v>
      </c>
    </row>
    <row r="27" spans="1:34" s="29" customFormat="1" x14ac:dyDescent="0.25"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5"/>
        <v>0</v>
      </c>
    </row>
    <row r="28" spans="1:34" s="29" customFormat="1" x14ac:dyDescent="0.25">
      <c r="A28" s="121"/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5"/>
        <v>0</v>
      </c>
    </row>
    <row r="29" spans="1:34" s="29" customFormat="1" x14ac:dyDescent="0.25">
      <c r="A29" s="121"/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5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3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3"/>
        <v>0</v>
      </c>
    </row>
    <row r="32" spans="1:34" s="29" customFormat="1" ht="15.75" thickBot="1" x14ac:dyDescent="0.3">
      <c r="A32" s="128"/>
      <c r="B32" s="129" t="s">
        <v>11</v>
      </c>
      <c r="C32" s="15">
        <f>SUM(C9:C31)</f>
        <v>0</v>
      </c>
      <c r="D32" s="15">
        <f t="shared" ref="D32:AH32" si="6">SUM(D9:D31)</f>
        <v>0</v>
      </c>
      <c r="E32" s="15">
        <f t="shared" si="6"/>
        <v>0</v>
      </c>
      <c r="F32" s="15">
        <f t="shared" si="6"/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5">
        <f t="shared" si="6"/>
        <v>0</v>
      </c>
      <c r="AC32" s="15">
        <f t="shared" si="6"/>
        <v>0</v>
      </c>
      <c r="AD32" s="15">
        <f t="shared" si="6"/>
        <v>0</v>
      </c>
      <c r="AE32" s="15">
        <f t="shared" si="6"/>
        <v>0</v>
      </c>
      <c r="AF32" s="15">
        <f t="shared" si="6"/>
        <v>0</v>
      </c>
      <c r="AG32" s="15">
        <f t="shared" si="6"/>
        <v>0</v>
      </c>
      <c r="AH32" s="15">
        <f t="shared" si="6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41"/>
  <sheetViews>
    <sheetView workbookViewId="0">
      <pane xSplit="2" ySplit="8" topLeftCell="C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H12" sqref="AH12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hidden="1" customWidth="1"/>
    <col min="10" max="10" width="11.42578125" hidden="1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totals'!B11</f>
        <v>44344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4'!C35</f>
        <v>0</v>
      </c>
      <c r="G5" s="7" t="s">
        <v>34</v>
      </c>
      <c r="I5" s="22">
        <f>+'Month 4'!I35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116" customFormat="1" x14ac:dyDescent="0.25">
      <c r="A9" s="148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>
        <f>SUM(C9:AF9)</f>
        <v>0</v>
      </c>
    </row>
    <row r="10" spans="1:34" s="29" customFormat="1" x14ac:dyDescent="0.25">
      <c r="A10" s="149"/>
      <c r="B10" s="122"/>
      <c r="C10" s="119"/>
      <c r="E10" s="119"/>
      <c r="F10" s="119"/>
      <c r="G10" s="12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ref="AH10:AH31" si="0">SUM(C10:AF10)</f>
        <v>0</v>
      </c>
    </row>
    <row r="11" spans="1:34" s="29" customFormat="1" x14ac:dyDescent="0.25">
      <c r="A11" s="149"/>
      <c r="C11" s="119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ref="AH12:AH16" si="1">SUM(C12:AF12)</f>
        <v>0</v>
      </c>
    </row>
    <row r="13" spans="1:34" s="29" customFormat="1" x14ac:dyDescent="0.25">
      <c r="A13" s="149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1"/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>
        <f t="shared" si="1"/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1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>
        <f t="shared" si="1"/>
        <v>0</v>
      </c>
    </row>
    <row r="17" spans="1:34" s="29" customFormat="1" x14ac:dyDescent="0.25">
      <c r="A17" s="149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49"/>
      <c r="B18" s="122"/>
      <c r="C18" s="119"/>
      <c r="D18" s="119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49"/>
      <c r="B19" s="122"/>
      <c r="C19" s="119"/>
      <c r="D19" s="119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C20" s="119"/>
      <c r="D20" s="119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ref="AH20" si="2">SUM(C20:AF20)</f>
        <v>0</v>
      </c>
    </row>
    <row r="21" spans="1:34" s="29" customFormat="1" x14ac:dyDescent="0.25">
      <c r="C21" s="119"/>
      <c r="D21" s="119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0"/>
        <v>0</v>
      </c>
    </row>
    <row r="22" spans="1:34" s="29" customFormat="1" x14ac:dyDescent="0.25">
      <c r="C22" s="119"/>
      <c r="D22" s="119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0"/>
        <v>0</v>
      </c>
    </row>
    <row r="23" spans="1:34" s="29" customFormat="1" x14ac:dyDescent="0.25">
      <c r="C23" s="119"/>
      <c r="D23" s="119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B26" s="124" t="s">
        <v>17</v>
      </c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si="0"/>
        <v>0</v>
      </c>
    </row>
    <row r="32" spans="1:34" s="29" customFormat="1" ht="15.75" thickBot="1" x14ac:dyDescent="0.3">
      <c r="A32" s="128"/>
      <c r="B32" s="129" t="s">
        <v>11</v>
      </c>
      <c r="C32" s="15">
        <f>SUM(C9:C31)</f>
        <v>0</v>
      </c>
      <c r="D32" s="15">
        <f t="shared" ref="D32:AH32" si="3">SUM(D9:D31)</f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0</v>
      </c>
      <c r="Z32" s="15">
        <f t="shared" si="3"/>
        <v>0</v>
      </c>
      <c r="AA32" s="15">
        <f t="shared" si="3"/>
        <v>0</v>
      </c>
      <c r="AB32" s="15">
        <f t="shared" si="3"/>
        <v>0</v>
      </c>
      <c r="AC32" s="15">
        <f t="shared" si="3"/>
        <v>0</v>
      </c>
      <c r="AD32" s="15">
        <f t="shared" si="3"/>
        <v>0</v>
      </c>
      <c r="AE32" s="15">
        <f t="shared" si="3"/>
        <v>0</v>
      </c>
      <c r="AF32" s="15">
        <f t="shared" si="3"/>
        <v>0</v>
      </c>
      <c r="AG32" s="15">
        <f t="shared" si="3"/>
        <v>0</v>
      </c>
      <c r="AH32" s="15">
        <f t="shared" si="3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41"/>
  <sheetViews>
    <sheetView workbookViewId="0">
      <pane xSplit="2" ySplit="8" topLeftCell="L9" activePane="bottomRight" state="frozen"/>
      <selection activeCell="A9" sqref="A9:AE23"/>
      <selection pane="topRight" activeCell="A9" sqref="A9:AE23"/>
      <selection pane="bottomLeft" activeCell="A9" sqref="A9:AE23"/>
      <selection pane="bottomRight" activeCell="AF13" sqref="AF13:AF19"/>
    </sheetView>
  </sheetViews>
  <sheetFormatPr defaultRowHeight="15" x14ac:dyDescent="0.25"/>
  <cols>
    <col min="1" max="1" width="10.5703125" bestFit="1" customWidth="1"/>
    <col min="2" max="2" width="39" bestFit="1" customWidth="1"/>
    <col min="3" max="3" width="11.5703125" bestFit="1" customWidth="1"/>
    <col min="4" max="4" width="10.5703125" bestFit="1" customWidth="1"/>
    <col min="5" max="5" width="10.140625" bestFit="1" customWidth="1"/>
    <col min="6" max="6" width="10.5703125" bestFit="1" customWidth="1"/>
    <col min="7" max="7" width="10.5703125" style="7" bestFit="1" customWidth="1"/>
    <col min="8" max="8" width="13.140625" customWidth="1"/>
    <col min="9" max="9" width="12.42578125" customWidth="1"/>
    <col min="10" max="10" width="11.42578125" customWidth="1"/>
    <col min="11" max="11" width="9.140625" bestFit="1" customWidth="1"/>
    <col min="12" max="12" width="12.85546875" customWidth="1"/>
    <col min="13" max="13" width="12.42578125" customWidth="1"/>
    <col min="14" max="15" width="11.5703125" customWidth="1"/>
    <col min="16" max="16" width="14.42578125" hidden="1" customWidth="1"/>
    <col min="17" max="17" width="13.5703125" customWidth="1"/>
    <col min="18" max="18" width="13.5703125" hidden="1" customWidth="1"/>
    <col min="19" max="19" width="11" customWidth="1"/>
    <col min="21" max="21" width="11.42578125" customWidth="1"/>
    <col min="22" max="22" width="9.5703125" customWidth="1"/>
    <col min="23" max="23" width="12.42578125" hidden="1" customWidth="1"/>
    <col min="24" max="24" width="12.42578125" customWidth="1"/>
    <col min="25" max="25" width="11.5703125" customWidth="1"/>
    <col min="26" max="26" width="12.140625" hidden="1" customWidth="1"/>
    <col min="27" max="27" width="12.42578125" hidden="1" customWidth="1"/>
    <col min="28" max="28" width="11.140625" customWidth="1"/>
    <col min="29" max="29" width="11.5703125" customWidth="1"/>
    <col min="30" max="30" width="9.5703125" hidden="1" customWidth="1"/>
    <col min="31" max="33" width="11.42578125" customWidth="1"/>
    <col min="34" max="34" width="9.42578125" customWidth="1"/>
  </cols>
  <sheetData>
    <row r="1" spans="1:34" ht="15.75" x14ac:dyDescent="0.25">
      <c r="A1">
        <f>+'YE totals'!A1</f>
        <v>0</v>
      </c>
      <c r="K1" s="107" t="s">
        <v>129</v>
      </c>
      <c r="L1" s="91"/>
      <c r="M1" s="108" t="s">
        <v>130</v>
      </c>
      <c r="N1" s="108" t="s">
        <v>131</v>
      </c>
      <c r="O1" s="108" t="s">
        <v>56</v>
      </c>
    </row>
    <row r="2" spans="1:34" x14ac:dyDescent="0.25">
      <c r="B2" t="s">
        <v>40</v>
      </c>
      <c r="C2" s="10">
        <f>+'YE totals'!B12</f>
        <v>44375</v>
      </c>
      <c r="K2" s="109"/>
      <c r="L2" s="90"/>
      <c r="M2" s="108"/>
      <c r="N2" s="108">
        <f>M2/1.05</f>
        <v>0</v>
      </c>
      <c r="O2" s="108">
        <f>M2-N2</f>
        <v>0</v>
      </c>
    </row>
    <row r="3" spans="1:34" x14ac:dyDescent="0.25">
      <c r="K3" s="110"/>
      <c r="L3" s="111"/>
      <c r="M3" s="111"/>
      <c r="N3" s="111"/>
      <c r="O3" s="111"/>
    </row>
    <row r="4" spans="1:34" x14ac:dyDescent="0.25">
      <c r="H4" s="21"/>
    </row>
    <row r="5" spans="1:34" ht="15.75" thickBot="1" x14ac:dyDescent="0.3">
      <c r="B5" t="s">
        <v>0</v>
      </c>
      <c r="C5" s="22">
        <f>+'Month 5'!C35</f>
        <v>0</v>
      </c>
      <c r="G5" s="7" t="s">
        <v>34</v>
      </c>
      <c r="I5" s="22">
        <f>+'Month 5'!I35</f>
        <v>0</v>
      </c>
    </row>
    <row r="6" spans="1:34" ht="15.75" thickTop="1" x14ac:dyDescent="0.25"/>
    <row r="7" spans="1:34" ht="15.75" x14ac:dyDescent="0.25">
      <c r="B7" s="3"/>
      <c r="C7" s="4" t="s">
        <v>1</v>
      </c>
      <c r="D7" s="4" t="s">
        <v>2</v>
      </c>
      <c r="E7" s="3" t="s">
        <v>1</v>
      </c>
      <c r="F7" s="3" t="s">
        <v>2</v>
      </c>
      <c r="G7" s="4" t="s">
        <v>2</v>
      </c>
      <c r="H7" s="3" t="s">
        <v>1</v>
      </c>
      <c r="I7" s="4" t="s">
        <v>1</v>
      </c>
      <c r="J7" s="3" t="s">
        <v>2</v>
      </c>
      <c r="K7" s="4" t="s">
        <v>1</v>
      </c>
      <c r="L7" s="3" t="s">
        <v>2</v>
      </c>
      <c r="M7" s="4" t="s">
        <v>1</v>
      </c>
      <c r="N7" s="3" t="s">
        <v>1</v>
      </c>
      <c r="O7" s="3" t="s">
        <v>1</v>
      </c>
      <c r="P7" s="3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3" t="s">
        <v>1</v>
      </c>
      <c r="V7" s="4" t="s">
        <v>1</v>
      </c>
      <c r="W7" s="4" t="s">
        <v>1</v>
      </c>
      <c r="X7" s="4" t="s">
        <v>1</v>
      </c>
      <c r="Y7" s="3" t="s">
        <v>1</v>
      </c>
      <c r="Z7" s="4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/>
      <c r="AG7" s="4"/>
      <c r="AH7" s="4"/>
    </row>
    <row r="8" spans="1:34" s="114" customFormat="1" ht="51" x14ac:dyDescent="0.25">
      <c r="A8" s="115" t="s">
        <v>24</v>
      </c>
      <c r="B8" s="115" t="s">
        <v>3</v>
      </c>
      <c r="C8" s="115" t="str">
        <f>+'YE totals'!C5</f>
        <v xml:space="preserve"> Bank Deposits Dr</v>
      </c>
      <c r="D8" s="115" t="str">
        <f>+'YE totals'!D5</f>
        <v>Bank Withdrawals Cr</v>
      </c>
      <c r="E8" s="115" t="str">
        <f>+'YE totals'!E5</f>
        <v>A/R</v>
      </c>
      <c r="F8" s="115" t="str">
        <f>+'YE totals'!F5</f>
        <v>Revenue</v>
      </c>
      <c r="G8" s="115" t="str">
        <f>+'YE totals'!G5</f>
        <v>GST Collected</v>
      </c>
      <c r="H8" s="115" t="str">
        <f>+'YE totals'!H5</f>
        <v>GST Paid</v>
      </c>
      <c r="I8" s="115" t="str">
        <f>+'YE totals'!I5</f>
        <v>Credit Card Payments DR</v>
      </c>
      <c r="J8" s="115" t="str">
        <f>+'YE totals'!J5</f>
        <v>Credit Card Charges CR</v>
      </c>
      <c r="K8" s="115" t="str">
        <f>+'YE totals'!K5</f>
        <v>Assets &gt;500</v>
      </c>
      <c r="L8" s="115" t="str">
        <f>+'YE totals'!L5</f>
        <v>Shareholder Contributions</v>
      </c>
      <c r="M8" s="115" t="str">
        <f>+'YE totals'!M5</f>
        <v>Shareholder Withdrawals</v>
      </c>
      <c r="N8" s="115" t="str">
        <f>+'YE totals'!N5</f>
        <v>Reimbursed Expenses</v>
      </c>
      <c r="O8" s="115" t="str">
        <f>+'YE totals'!O5</f>
        <v>Advertising</v>
      </c>
      <c r="P8" s="115" t="str">
        <f>+'YE totals'!P5</f>
        <v>Automotive expenses</v>
      </c>
      <c r="Q8" s="115" t="str">
        <f>+'YE totals'!Q5</f>
        <v>Bank Charges &amp; Interest</v>
      </c>
      <c r="R8" s="115" t="str">
        <f>+'YE totals'!R5</f>
        <v>Fuel/Oil</v>
      </c>
      <c r="S8" s="115" t="str">
        <f>+'YE totals'!S5</f>
        <v>Insurance</v>
      </c>
      <c r="T8" s="115" t="str">
        <f>+'YE totals'!T5</f>
        <v>License &amp; Registration</v>
      </c>
      <c r="U8" s="115" t="str">
        <f>+'YE totals'!U5</f>
        <v>Materials</v>
      </c>
      <c r="V8" s="115" t="str">
        <f>+'YE totals'!V5</f>
        <v>Meals</v>
      </c>
      <c r="W8" s="115" t="str">
        <f>+'YE totals'!W5</f>
        <v>Meals - Tips</v>
      </c>
      <c r="X8" s="115" t="str">
        <f>+'YE totals'!X5</f>
        <v>Office</v>
      </c>
      <c r="Y8" s="115" t="str">
        <f>+'YE totals'!Y5</f>
        <v>Professional fees</v>
      </c>
      <c r="Z8" s="115" t="str">
        <f>+'YE totals'!Z5</f>
        <v>Repairs &amp; Maintenance</v>
      </c>
      <c r="AA8" s="115" t="str">
        <f>+'YE totals'!AA5</f>
        <v>Subcontracting</v>
      </c>
      <c r="AB8" s="115" t="str">
        <f>+'YE totals'!AB5</f>
        <v>Supplies</v>
      </c>
      <c r="AC8" s="115" t="str">
        <f>+'YE totals'!AC5</f>
        <v>Telephone &amp; Utilities</v>
      </c>
      <c r="AD8" s="115" t="str">
        <f>+'YE totals'!AD5</f>
        <v>Wages</v>
      </c>
      <c r="AE8" s="115" t="str">
        <f>+'YE totals'!AE5</f>
        <v>Travel</v>
      </c>
      <c r="AF8" s="115" t="str">
        <f>+'YE totals'!AF5</f>
        <v>Misc</v>
      </c>
      <c r="AG8" s="115" t="str">
        <f>+'YE totals'!AG5</f>
        <v>Description</v>
      </c>
      <c r="AH8" s="115" t="str">
        <f>+'YE totals'!AH5</f>
        <v>Total</v>
      </c>
    </row>
    <row r="9" spans="1:34" s="29" customFormat="1" x14ac:dyDescent="0.25">
      <c r="A9" s="121"/>
      <c r="C9" s="119"/>
      <c r="D9" s="119"/>
      <c r="E9" s="119"/>
      <c r="F9" s="119"/>
      <c r="G9" s="120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>
        <f t="shared" ref="AH9:AH30" si="0">SUM(C9:AF9)</f>
        <v>0</v>
      </c>
    </row>
    <row r="10" spans="1:34" s="29" customFormat="1" x14ac:dyDescent="0.25">
      <c r="A10" s="121"/>
      <c r="C10" s="119"/>
      <c r="E10" s="119"/>
      <c r="F10" s="119"/>
      <c r="G10" s="120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>
        <f t="shared" si="0"/>
        <v>0</v>
      </c>
    </row>
    <row r="11" spans="1:34" s="29" customFormat="1" x14ac:dyDescent="0.25">
      <c r="A11" s="149"/>
      <c r="C11" s="119"/>
      <c r="E11" s="119"/>
      <c r="F11" s="119"/>
      <c r="G11" s="12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>
        <f t="shared" si="0"/>
        <v>0</v>
      </c>
    </row>
    <row r="12" spans="1:34" s="29" customFormat="1" x14ac:dyDescent="0.25">
      <c r="A12" s="149"/>
      <c r="B12" s="122"/>
      <c r="C12" s="119"/>
      <c r="E12" s="119"/>
      <c r="F12" s="119"/>
      <c r="G12" s="120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>
        <f t="shared" si="0"/>
        <v>0</v>
      </c>
    </row>
    <row r="13" spans="1:34" s="29" customFormat="1" x14ac:dyDescent="0.25">
      <c r="A13" s="149"/>
      <c r="B13" s="122"/>
      <c r="C13" s="119"/>
      <c r="E13" s="119"/>
      <c r="F13" s="119"/>
      <c r="G13" s="120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3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>
        <f t="shared" si="0"/>
        <v>0</v>
      </c>
    </row>
    <row r="14" spans="1:34" s="29" customFormat="1" x14ac:dyDescent="0.25">
      <c r="A14" s="149"/>
      <c r="B14" s="122"/>
      <c r="C14" s="119"/>
      <c r="E14" s="119"/>
      <c r="F14" s="119"/>
      <c r="G14" s="120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23"/>
      <c r="AG14" s="119"/>
      <c r="AH14" s="119">
        <f>SUM(C14:AF14)</f>
        <v>0</v>
      </c>
    </row>
    <row r="15" spans="1:34" s="29" customFormat="1" x14ac:dyDescent="0.25">
      <c r="A15" s="149"/>
      <c r="B15" s="122"/>
      <c r="C15" s="119"/>
      <c r="E15" s="119"/>
      <c r="F15" s="119"/>
      <c r="G15" s="1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3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>
        <f t="shared" si="0"/>
        <v>0</v>
      </c>
    </row>
    <row r="16" spans="1:34" s="29" customFormat="1" x14ac:dyDescent="0.25">
      <c r="A16" s="149"/>
      <c r="B16" s="122"/>
      <c r="C16" s="119"/>
      <c r="E16" s="119"/>
      <c r="F16" s="119"/>
      <c r="G16" s="120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V16" s="119"/>
      <c r="W16" s="119"/>
      <c r="X16" s="119"/>
      <c r="Y16" s="119"/>
      <c r="Z16" s="119"/>
      <c r="AA16" s="119"/>
      <c r="AB16" s="123"/>
      <c r="AC16" s="119"/>
      <c r="AD16" s="119"/>
      <c r="AE16" s="119"/>
      <c r="AF16" s="119"/>
      <c r="AG16" s="119"/>
      <c r="AH16" s="119">
        <f t="shared" si="0"/>
        <v>0</v>
      </c>
    </row>
    <row r="17" spans="1:34" s="29" customFormat="1" x14ac:dyDescent="0.25">
      <c r="A17" s="121"/>
      <c r="B17" s="122"/>
      <c r="C17" s="119"/>
      <c r="E17" s="119"/>
      <c r="F17" s="119"/>
      <c r="G17" s="12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3"/>
      <c r="Z17" s="119"/>
      <c r="AA17" s="119"/>
      <c r="AB17" s="119"/>
      <c r="AC17" s="119"/>
      <c r="AD17" s="119"/>
      <c r="AE17" s="119"/>
      <c r="AF17" s="119"/>
      <c r="AG17" s="119"/>
      <c r="AH17" s="119">
        <f t="shared" si="0"/>
        <v>0</v>
      </c>
    </row>
    <row r="18" spans="1:34" s="29" customFormat="1" x14ac:dyDescent="0.25">
      <c r="A18" s="121"/>
      <c r="B18" s="122"/>
      <c r="C18" s="119"/>
      <c r="D18" s="123"/>
      <c r="E18" s="119"/>
      <c r="F18" s="119"/>
      <c r="G18" s="12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>
        <f t="shared" si="0"/>
        <v>0</v>
      </c>
    </row>
    <row r="19" spans="1:34" s="29" customFormat="1" x14ac:dyDescent="0.25">
      <c r="A19" s="121"/>
      <c r="B19" s="122"/>
      <c r="C19" s="119"/>
      <c r="D19" s="123"/>
      <c r="E19" s="119"/>
      <c r="F19" s="119"/>
      <c r="G19" s="12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>
        <f t="shared" si="0"/>
        <v>0</v>
      </c>
    </row>
    <row r="20" spans="1:34" s="29" customFormat="1" x14ac:dyDescent="0.25">
      <c r="A20" s="121"/>
      <c r="B20" s="122"/>
      <c r="C20" s="119"/>
      <c r="D20" s="123"/>
      <c r="E20" s="119"/>
      <c r="F20" s="119"/>
      <c r="G20" s="12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>
        <f t="shared" ref="AH20:AH22" si="1">SUM(C20:AF20)</f>
        <v>0</v>
      </c>
    </row>
    <row r="21" spans="1:34" s="29" customFormat="1" x14ac:dyDescent="0.25">
      <c r="A21" s="121"/>
      <c r="B21" s="122"/>
      <c r="C21" s="119"/>
      <c r="D21" s="123"/>
      <c r="E21" s="119"/>
      <c r="F21" s="119"/>
      <c r="G21" s="12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>
        <f t="shared" si="1"/>
        <v>0</v>
      </c>
    </row>
    <row r="22" spans="1:34" s="29" customFormat="1" x14ac:dyDescent="0.25">
      <c r="A22" s="121"/>
      <c r="B22" s="122"/>
      <c r="C22" s="119"/>
      <c r="D22" s="123"/>
      <c r="E22" s="119"/>
      <c r="F22" s="119"/>
      <c r="G22" s="12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>
        <f t="shared" si="1"/>
        <v>0</v>
      </c>
    </row>
    <row r="23" spans="1:34" s="29" customFormat="1" x14ac:dyDescent="0.25">
      <c r="A23" s="121"/>
      <c r="B23" s="122"/>
      <c r="C23" s="119"/>
      <c r="D23" s="123"/>
      <c r="E23" s="119"/>
      <c r="F23" s="119"/>
      <c r="G23" s="12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>
        <f t="shared" si="0"/>
        <v>0</v>
      </c>
    </row>
    <row r="24" spans="1:34" s="29" customFormat="1" x14ac:dyDescent="0.25">
      <c r="A24" s="121"/>
      <c r="B24" s="122"/>
      <c r="C24" s="119"/>
      <c r="D24" s="123"/>
      <c r="E24" s="119"/>
      <c r="F24" s="119"/>
      <c r="G24" s="12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>
        <f t="shared" si="0"/>
        <v>0</v>
      </c>
    </row>
    <row r="25" spans="1:34" s="29" customFormat="1" x14ac:dyDescent="0.25">
      <c r="A25" s="121"/>
      <c r="B25" s="124" t="s">
        <v>17</v>
      </c>
      <c r="C25" s="119"/>
      <c r="D25" s="123"/>
      <c r="E25" s="119"/>
      <c r="F25" s="119"/>
      <c r="G25" s="12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>
        <f t="shared" si="0"/>
        <v>0</v>
      </c>
    </row>
    <row r="26" spans="1:34" s="29" customFormat="1" x14ac:dyDescent="0.25">
      <c r="A26" s="121"/>
      <c r="B26" s="122"/>
      <c r="C26" s="119"/>
      <c r="D26" s="123"/>
      <c r="E26" s="119"/>
      <c r="F26" s="119"/>
      <c r="G26" s="12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>
        <f t="shared" si="0"/>
        <v>0</v>
      </c>
    </row>
    <row r="27" spans="1:34" s="29" customFormat="1" x14ac:dyDescent="0.25">
      <c r="A27" s="121"/>
      <c r="B27" s="122"/>
      <c r="C27" s="119"/>
      <c r="D27" s="123"/>
      <c r="E27" s="119"/>
      <c r="F27" s="119"/>
      <c r="G27" s="120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>
        <f t="shared" si="0"/>
        <v>0</v>
      </c>
    </row>
    <row r="28" spans="1:34" s="29" customFormat="1" x14ac:dyDescent="0.25">
      <c r="A28" s="121"/>
      <c r="B28" s="122"/>
      <c r="C28" s="119"/>
      <c r="D28" s="123"/>
      <c r="E28" s="119"/>
      <c r="F28" s="119"/>
      <c r="G28" s="12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>
        <f t="shared" si="0"/>
        <v>0</v>
      </c>
    </row>
    <row r="29" spans="1:34" s="29" customFormat="1" x14ac:dyDescent="0.25">
      <c r="B29" s="122"/>
      <c r="C29" s="119"/>
      <c r="D29" s="123"/>
      <c r="E29" s="119"/>
      <c r="F29" s="119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>
        <f t="shared" si="0"/>
        <v>0</v>
      </c>
    </row>
    <row r="30" spans="1:34" s="29" customFormat="1" x14ac:dyDescent="0.25">
      <c r="B30" s="122"/>
      <c r="C30" s="119"/>
      <c r="D30" s="123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>
        <f t="shared" si="0"/>
        <v>0</v>
      </c>
    </row>
    <row r="31" spans="1:34" s="29" customFormat="1" x14ac:dyDescent="0.25">
      <c r="B31" s="122"/>
      <c r="C31" s="119"/>
      <c r="D31" s="123"/>
      <c r="E31" s="119"/>
      <c r="F31" s="119"/>
      <c r="G31" s="12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>
        <f t="shared" ref="AH31" si="2">SUM(C31:AF31)</f>
        <v>0</v>
      </c>
    </row>
    <row r="32" spans="1:34" s="29" customFormat="1" ht="15.75" thickBot="1" x14ac:dyDescent="0.3">
      <c r="A32" s="128"/>
      <c r="B32" s="129" t="s">
        <v>11</v>
      </c>
      <c r="C32" s="15">
        <f t="shared" ref="C32:AH32" si="3">SUM(C9:C31)</f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0</v>
      </c>
      <c r="Z32" s="15">
        <f t="shared" si="3"/>
        <v>0</v>
      </c>
      <c r="AA32" s="15">
        <f t="shared" si="3"/>
        <v>0</v>
      </c>
      <c r="AB32" s="15">
        <f t="shared" si="3"/>
        <v>0</v>
      </c>
      <c r="AC32" s="15">
        <f t="shared" si="3"/>
        <v>0</v>
      </c>
      <c r="AD32" s="15">
        <f t="shared" si="3"/>
        <v>0</v>
      </c>
      <c r="AE32" s="15">
        <f t="shared" si="3"/>
        <v>0</v>
      </c>
      <c r="AF32" s="15">
        <f t="shared" si="3"/>
        <v>0</v>
      </c>
      <c r="AG32" s="15">
        <f t="shared" si="3"/>
        <v>0</v>
      </c>
      <c r="AH32" s="15">
        <f t="shared" si="3"/>
        <v>0</v>
      </c>
    </row>
    <row r="33" spans="2:9" s="29" customFormat="1" ht="15.75" thickTop="1" x14ac:dyDescent="0.25">
      <c r="B33" s="125"/>
      <c r="G33" s="126"/>
    </row>
    <row r="34" spans="2:9" s="29" customFormat="1" x14ac:dyDescent="0.25">
      <c r="G34" s="126"/>
    </row>
    <row r="35" spans="2:9" s="29" customFormat="1" ht="15.75" thickBot="1" x14ac:dyDescent="0.3">
      <c r="B35" s="29" t="s">
        <v>12</v>
      </c>
      <c r="C35" s="130">
        <f>C32+D32+C5</f>
        <v>0</v>
      </c>
      <c r="G35" s="126" t="s">
        <v>33</v>
      </c>
      <c r="I35" s="131">
        <f>SUM(I5,I32,J32)</f>
        <v>0</v>
      </c>
    </row>
    <row r="36" spans="2:9" s="29" customFormat="1" ht="15.75" thickTop="1" x14ac:dyDescent="0.25">
      <c r="G36" s="126"/>
    </row>
    <row r="37" spans="2:9" s="29" customFormat="1" x14ac:dyDescent="0.25">
      <c r="C37" s="127"/>
      <c r="G37" s="126"/>
    </row>
    <row r="38" spans="2:9" s="29" customFormat="1" x14ac:dyDescent="0.25">
      <c r="G38" s="126"/>
    </row>
    <row r="39" spans="2:9" s="29" customFormat="1" x14ac:dyDescent="0.25">
      <c r="G39" s="126"/>
    </row>
    <row r="40" spans="2:9" s="29" customFormat="1" x14ac:dyDescent="0.25">
      <c r="G40" s="126"/>
    </row>
    <row r="41" spans="2:9" s="29" customFormat="1" x14ac:dyDescent="0.25">
      <c r="G41" s="126"/>
    </row>
  </sheetData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1EB41A165C2B4E97D3E8B875F2F43C" ma:contentTypeVersion="12" ma:contentTypeDescription="Create a new document." ma:contentTypeScope="" ma:versionID="072ec029fa67529d0d2c29de23c14a9f">
  <xsd:schema xmlns:xsd="http://www.w3.org/2001/XMLSchema" xmlns:xs="http://www.w3.org/2001/XMLSchema" xmlns:p="http://schemas.microsoft.com/office/2006/metadata/properties" xmlns:ns3="6c31ed69-82b9-43be-9cc0-1e20809e676c" xmlns:ns4="d1a69122-c0de-4e9a-ae3e-21a6778d47cc" targetNamespace="http://schemas.microsoft.com/office/2006/metadata/properties" ma:root="true" ma:fieldsID="0c7053cada5ad570d68ed1e560c9d7cf" ns3:_="" ns4:_="">
    <xsd:import namespace="6c31ed69-82b9-43be-9cc0-1e20809e676c"/>
    <xsd:import namespace="d1a69122-c0de-4e9a-ae3e-21a6778d47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1ed69-82b9-43be-9cc0-1e20809e6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69122-c0de-4e9a-ae3e-21a6778d47c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27EBB6-115B-43D2-91F3-FAC9BEF36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78C67-57BE-466E-BB33-6387598FF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1ed69-82b9-43be-9cc0-1e20809e676c"/>
    <ds:schemaRef ds:uri="d1a69122-c0de-4e9a-ae3e-21a6778d47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21658F-F0C2-4C9F-808C-F6F33196AA91}">
  <ds:schemaRefs>
    <ds:schemaRef ds:uri="http://purl.org/dc/elements/1.1/"/>
    <ds:schemaRef ds:uri="http://schemas.microsoft.com/office/2006/metadata/properties"/>
    <ds:schemaRef ds:uri="d1a69122-c0de-4e9a-ae3e-21a6778d47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c31ed69-82b9-43be-9cc0-1e20809e676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Example</vt:lpstr>
      <vt:lpstr>Income Statement</vt:lpstr>
      <vt:lpstr>YE totals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ExpenseClaim</vt:lpstr>
      <vt:lpstr>Use of Home</vt:lpstr>
      <vt:lpstr>Equipment &gt;$500</vt:lpstr>
      <vt:lpstr>Mileage Log - per km</vt:lpstr>
      <vt:lpstr>Mileage Log - Detailed</vt:lpstr>
      <vt:lpstr>Monthly Auto Expenses Detailed</vt:lpstr>
      <vt:lpstr>Example!Print_Area</vt:lpstr>
      <vt:lpstr>'YE totals'!Print_Area</vt:lpstr>
    </vt:vector>
  </TitlesOfParts>
  <Company>Tober Hembling Chartered Accountants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Nick Vandal</cp:lastModifiedBy>
  <cp:lastPrinted>2020-06-23T18:38:20Z</cp:lastPrinted>
  <dcterms:created xsi:type="dcterms:W3CDTF">2009-05-13T22:03:32Z</dcterms:created>
  <dcterms:modified xsi:type="dcterms:W3CDTF">2021-10-14T17:30:23Z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0x010100431EB41A165C2B4E97D3E8B875F2F43C</vt:lpwstr>
  </property>
</Properties>
</file>